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tables/table1.xml" ContentType="application/vnd.openxmlformats-officedocument.spreadsheetml.table+xml"/>
  <Override PartName="/xl/pivotTables/pivotTable2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C:\Users\Val\OneDrive - Lucas Bols N.V\Documents\National Accounts\BruBurger\"/>
    </mc:Choice>
  </mc:AlternateContent>
  <xr:revisionPtr revIDLastSave="0" documentId="8_{C343B032-35D5-41BA-9443-C35F1A212CFC}" xr6:coauthVersionLast="47" xr6:coauthVersionMax="47" xr10:uidLastSave="{00000000-0000-0000-0000-000000000000}"/>
  <bookViews>
    <workbookView xWindow="-110" yWindow="-110" windowWidth="19420" windowHeight="11500" activeTab="7" xr2:uid="{6EBAAC4E-24E0-594F-9CC7-D52D0D32B45B}"/>
  </bookViews>
  <sheets>
    <sheet name="Spirits spend" sheetId="9" state="hidden" r:id="rId1"/>
    <sheet name="Spirits spend bru by location" sheetId="2" state="hidden" r:id="rId2"/>
    <sheet name="Cocktails sales" sheetId="6" state="hidden" r:id="rId3"/>
    <sheet name="cocktails" sheetId="3" state="hidden" r:id="rId4"/>
    <sheet name="COCKTAIL" sheetId="11" r:id="rId5"/>
    <sheet name="NA Rec" sheetId="10" state="hidden" r:id="rId6"/>
    <sheet name="Well spirits rec" sheetId="7" state="hidden" r:id="rId7"/>
    <sheet name="Spirits CORE list" sheetId="8" r:id="rId8"/>
    <sheet name="BEER APL" sheetId="13" r:id="rId9"/>
    <sheet name="WINE APL" sheetId="12" r:id="rId10"/>
    <sheet name="SPIRITS REQUEST" sheetId="18" r:id="rId11"/>
    <sheet name="WINE Request OH" sheetId="17" r:id="rId12"/>
    <sheet name="WINE REQUEST IN KY" sheetId="16" r:id="rId13"/>
    <sheet name="BEER REQUEST" sheetId="15" r:id="rId14"/>
    <sheet name="UNIT LIST " sheetId="14" r:id="rId15"/>
    <sheet name="Bru cocktail pmix " sheetId="4" state="hidden" r:id="rId16"/>
  </sheets>
  <calcPr calcId="191029"/>
  <pivotCaches>
    <pivotCache cacheId="36" r:id="rId17"/>
    <pivotCache cacheId="37" r:id="rId1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5" i="7" l="1"/>
  <c r="D74" i="7"/>
  <c r="C74" i="7"/>
  <c r="F11" i="3"/>
  <c r="T11" i="3" s="1"/>
  <c r="C76" i="7"/>
  <c r="C8" i="7"/>
  <c r="C23" i="7"/>
  <c r="C36" i="7"/>
  <c r="D76" i="7"/>
  <c r="B76" i="7"/>
  <c r="B64" i="7"/>
  <c r="B51" i="7"/>
  <c r="C38" i="7"/>
  <c r="B38" i="7"/>
  <c r="C25" i="7"/>
  <c r="C10" i="7"/>
  <c r="B10" i="7"/>
  <c r="C12" i="7" l="1"/>
  <c r="C78" i="7"/>
  <c r="C40" i="7"/>
  <c r="D78" i="7"/>
  <c r="C27" i="7"/>
  <c r="S10" i="3"/>
  <c r="Q10" i="3"/>
  <c r="F10" i="3"/>
  <c r="T10" i="3" s="1"/>
  <c r="K9" i="3"/>
  <c r="P9" i="3" s="1"/>
  <c r="F9" i="3"/>
  <c r="T9" i="3" s="1"/>
  <c r="K8" i="3"/>
  <c r="P8" i="3" s="1"/>
  <c r="F8" i="3"/>
  <c r="T8" i="3" s="1"/>
  <c r="K7" i="3"/>
  <c r="P7" i="3" s="1"/>
  <c r="F7" i="3"/>
  <c r="T7" i="3" s="1"/>
  <c r="K6" i="3"/>
  <c r="P6" i="3" s="1"/>
  <c r="S6" i="3" s="1"/>
  <c r="F6" i="3"/>
  <c r="T6" i="3" s="1"/>
  <c r="K5" i="3"/>
  <c r="P5" i="3" s="1"/>
  <c r="F5" i="3"/>
  <c r="T5" i="3" s="1"/>
  <c r="K4" i="3"/>
  <c r="P4" i="3" s="1"/>
  <c r="F4" i="3"/>
  <c r="T4" i="3" s="1"/>
  <c r="K3" i="3"/>
  <c r="P3" i="3" s="1"/>
  <c r="F3" i="3"/>
  <c r="T3" i="3" s="1"/>
  <c r="K2" i="3"/>
  <c r="P2" i="3" s="1"/>
  <c r="F2" i="3"/>
  <c r="T2" i="3" s="1"/>
  <c r="S3" i="3" l="1"/>
  <c r="Q3" i="3"/>
  <c r="S7" i="3"/>
  <c r="Q7" i="3"/>
  <c r="S4" i="3"/>
  <c r="Q4" i="3"/>
  <c r="S8" i="3"/>
  <c r="Q8" i="3"/>
  <c r="S5" i="3"/>
  <c r="Q5" i="3"/>
  <c r="S9" i="3"/>
  <c r="Q9" i="3"/>
  <c r="Q2" i="3"/>
  <c r="S2" i="3"/>
  <c r="Q6" i="3"/>
</calcChain>
</file>

<file path=xl/sharedStrings.xml><?xml version="1.0" encoding="utf-8"?>
<sst xmlns="http://schemas.openxmlformats.org/spreadsheetml/2006/main" count="6493" uniqueCount="1449">
  <si>
    <t>Category</t>
  </si>
  <si>
    <t>Ingredient 1</t>
  </si>
  <si>
    <t>Ingredient 2</t>
  </si>
  <si>
    <t>Ingredient 3</t>
  </si>
  <si>
    <t>Cocktail</t>
  </si>
  <si>
    <t>Jose Cuervo Tradicional</t>
  </si>
  <si>
    <t>Elderflower Liqueur</t>
  </si>
  <si>
    <t>Ginger Beer</t>
  </si>
  <si>
    <t>Maestro Dobel Tequila</t>
  </si>
  <si>
    <t>Absolut Pears Vodka</t>
  </si>
  <si>
    <t>Triple Sec</t>
  </si>
  <si>
    <t>Woodford Reserve Bourbon</t>
  </si>
  <si>
    <t>Texas Mule</t>
  </si>
  <si>
    <t>Spicy Pomegranate Margarita</t>
  </si>
  <si>
    <t>Pear Cosmo</t>
  </si>
  <si>
    <t>Botanist Lemonade</t>
  </si>
  <si>
    <t>The Botanist Gin</t>
  </si>
  <si>
    <t>Bramble On</t>
  </si>
  <si>
    <t>Maker’s Mark Whisky</t>
  </si>
  <si>
    <t>Cranberry Margarita</t>
  </si>
  <si>
    <t>Black Cherry Mule</t>
  </si>
  <si>
    <t>Bird Dog Black Cherry Whiskey</t>
  </si>
  <si>
    <t>Saints on Sycamore</t>
  </si>
  <si>
    <t>Sycamore Sling</t>
  </si>
  <si>
    <t>Boodles Gin</t>
  </si>
  <si>
    <t>Outbound Greyhound</t>
  </si>
  <si>
    <t>Three Olives Vodka</t>
  </si>
  <si>
    <t>Blackberry Sour</t>
  </si>
  <si>
    <t>Cranberry Whiskey Sour</t>
  </si>
  <si>
    <t>Smoked Maple Old Fashioned</t>
  </si>
  <si>
    <t>Autumn Sangria</t>
  </si>
  <si>
    <t>Pumpkin Spice Martini</t>
  </si>
  <si>
    <t>The Usual</t>
  </si>
  <si>
    <t>Compoveda Reposado Tequila</t>
  </si>
  <si>
    <t>Taxi</t>
  </si>
  <si>
    <t>Woodford Reserve</t>
  </si>
  <si>
    <t>Captain Morgan</t>
  </si>
  <si>
    <t>Absolut Vanilla</t>
  </si>
  <si>
    <t>Jim Beam</t>
  </si>
  <si>
    <t>Deep Eddy Cranberry</t>
  </si>
  <si>
    <t>Gin</t>
  </si>
  <si>
    <t>Cherry Blossom</t>
  </si>
  <si>
    <t>Peppermint Chocolate Martini</t>
  </si>
  <si>
    <t>Bru Brownsburg, LLC D/B/A Bru Burger Bar</t>
  </si>
  <si>
    <t>BRU Buttermilk, LLC dba Bru Burger Bar</t>
  </si>
  <si>
    <t>BRU Carmel, LLC</t>
  </si>
  <si>
    <t>BRU Cincy, LLC DBA Bru Burger Bar</t>
  </si>
  <si>
    <t>BRU Evansville, LLC</t>
  </si>
  <si>
    <t>Bru Fort Wayne, LLC dba Bru Burger Bar</t>
  </si>
  <si>
    <t>Bru Keystone LLC d/b/a Bru Burger Bar</t>
  </si>
  <si>
    <t>BRU Lafayette, LLC</t>
  </si>
  <si>
    <t>BRU Lexington, LLC dba BRU Burger Bar - Lexington</t>
  </si>
  <si>
    <t>BRU Noblesville, LLC</t>
  </si>
  <si>
    <t>BRU on Mass, LLC dba BRU Burger Bar</t>
  </si>
  <si>
    <t>BRU Plainfield LLC</t>
  </si>
  <si>
    <t>BRU Westerville dba BRU Burger Bar</t>
  </si>
  <si>
    <t>CRG Unit 46, LLC dba Bru Burger</t>
  </si>
  <si>
    <t>Livery South Bend, LLC</t>
  </si>
  <si>
    <t>The Annex Group LLC dba Bru Burger</t>
  </si>
  <si>
    <t>Grand Total</t>
  </si>
  <si>
    <t>Tito's</t>
  </si>
  <si>
    <t>JOSE CUERVO TRADICIONAL SILVER</t>
  </si>
  <si>
    <t>MAESTRO DOBEL SILVER</t>
  </si>
  <si>
    <t>MAKER'S MARK</t>
  </si>
  <si>
    <t>ABSOLUT PEARS</t>
  </si>
  <si>
    <t>THE BOTANIST ISLAY DRY GIN</t>
  </si>
  <si>
    <t>JIM BEAM BOURBON</t>
  </si>
  <si>
    <t>ST GERMAIN</t>
  </si>
  <si>
    <t>THREE OLIVES VODKA</t>
  </si>
  <si>
    <t>OLD FORESTER 86</t>
  </si>
  <si>
    <t>JOSE CUERVO TRADICIONAL BLANCO</t>
  </si>
  <si>
    <t>CROWN ROYAL</t>
  </si>
  <si>
    <t>JACK DANIELS BLK WHSKY</t>
  </si>
  <si>
    <t>GREY GOOSE</t>
  </si>
  <si>
    <t>PATRON SILVER</t>
  </si>
  <si>
    <t>JAMESON IRISH WHISKEY</t>
  </si>
  <si>
    <t>COINTREAU LIQ TRIPLE SEC 6PK</t>
  </si>
  <si>
    <t>TANQUERAY</t>
  </si>
  <si>
    <t>KETEL ONE</t>
  </si>
  <si>
    <t>St. Elder Elderflower Liqueur</t>
  </si>
  <si>
    <t>MYERS'S RUM ORIGINAL DARK</t>
  </si>
  <si>
    <t>Compoveda Tequila Reposado  6/cs</t>
  </si>
  <si>
    <t>CASAMIGOS TEQUILA BLANCO 80 1.0L</t>
  </si>
  <si>
    <t>ANGELS ENVY BBN 86.6 750ML</t>
  </si>
  <si>
    <t>BULLEIT RYE</t>
  </si>
  <si>
    <t>JOSE CUERVO ESPECIAL SILVER</t>
  </si>
  <si>
    <t>BUFFALO TRACE BOURBON</t>
  </si>
  <si>
    <t>HENDRICKS</t>
  </si>
  <si>
    <t>MALIBU COCONUT RUM</t>
  </si>
  <si>
    <t>BACARDI SUPERIOR</t>
  </si>
  <si>
    <t>BOMBAY SAPPHIRE GIN</t>
  </si>
  <si>
    <t>DEKUYPER TRIPLE SEC 30 1.0L</t>
  </si>
  <si>
    <t>KNOB CREEK</t>
  </si>
  <si>
    <t>DEKUYPER TRIPLE SEC 30 1L</t>
  </si>
  <si>
    <t>CAPT MORGAN RUM SP MV 70 1.0L</t>
  </si>
  <si>
    <t>DON Q CRISTAL</t>
  </si>
  <si>
    <t>SEAGRAMS EXTRA DRY GIN</t>
  </si>
  <si>
    <t>BULLEIT BOURBON</t>
  </si>
  <si>
    <t>Compoveda Tequila Extra Anejo  6/cs</t>
  </si>
  <si>
    <t>Woodford Reserve Double Oaked</t>
  </si>
  <si>
    <t>Cointreay</t>
  </si>
  <si>
    <t>BOLS ELDERFLOWER LIQ</t>
  </si>
  <si>
    <t>CAPT MORGAN RUM SP MV 70 1L</t>
  </si>
  <si>
    <t>CASAMIGOS TEQUILA BLANCO 80 1L</t>
  </si>
  <si>
    <t>HENNESSY VS</t>
  </si>
  <si>
    <t>OLE SMOKY MOONSH BLACKBERRY</t>
  </si>
  <si>
    <t>Compoveda Tequila Blanco  6/cs</t>
  </si>
  <si>
    <t>KNOB CREEK RYE 7YR</t>
  </si>
  <si>
    <t>ESPOLON REPOSADO</t>
  </si>
  <si>
    <t>1800 SILVER</t>
  </si>
  <si>
    <t>ABSOLUT VANILLA</t>
  </si>
  <si>
    <t>BAILEYS IRISH CREAM</t>
  </si>
  <si>
    <t>FOUR ROSES SMALL BATCH</t>
  </si>
  <si>
    <t>JOHNNIE WALKER BLACK</t>
  </si>
  <si>
    <t xml:space="preserve">ANGOSTURA BITTERS </t>
  </si>
  <si>
    <t>KAHLUA</t>
  </si>
  <si>
    <t>BASIL HAYDENS BBN 80 1L</t>
  </si>
  <si>
    <t>APEROL</t>
  </si>
  <si>
    <t>ABSOLUT CITRON</t>
  </si>
  <si>
    <t>ABSOLUT BLUE VODKA</t>
  </si>
  <si>
    <t>BULLEIT BOURBON 10 YR</t>
  </si>
  <si>
    <t>BASIL HAYDENS BBN 80 1.0L</t>
  </si>
  <si>
    <t>DEEP EDDY LMN VODKA</t>
  </si>
  <si>
    <t>PAMA POMEGRANATE LIQ</t>
  </si>
  <si>
    <t>BELVEDERE VODKA(ORG)80 1L</t>
  </si>
  <si>
    <t>BUFFALO TRACE</t>
  </si>
  <si>
    <t>CASAMIGOS TEQUILA REPOSADO 80 1.0L</t>
  </si>
  <si>
    <t>REDBREAST IRISH WHSKY</t>
  </si>
  <si>
    <t>CASAMIGOS TEQUILA REPOSADO 80 1L</t>
  </si>
  <si>
    <t xml:space="preserve">ANGOSTURA BITTERS ORANGE </t>
  </si>
  <si>
    <t>WATERSHED DISTILLERY BOURBON</t>
  </si>
  <si>
    <t>DEWARS WHITE</t>
  </si>
  <si>
    <t>THREE OLIVES CITRUS</t>
  </si>
  <si>
    <t>JAMESON ORANGE</t>
  </si>
  <si>
    <t>GRAND MARNIER</t>
  </si>
  <si>
    <t>Planteray Stiggins Fancy Pineapple R</t>
  </si>
  <si>
    <t>DEKUYPER AMARETTO 40 1L</t>
  </si>
  <si>
    <t>Bird Dog Blk Cherry WHSKY</t>
  </si>
  <si>
    <t>ABSOLUT RASPBERRI</t>
  </si>
  <si>
    <t>CAPTAIN MORGAN</t>
  </si>
  <si>
    <t>ELIJAH CRAIG SMALL BATCH</t>
  </si>
  <si>
    <t>ST GEO SPICED PEAR LIQ 6PK</t>
  </si>
  <si>
    <t>Plantation Three Stars</t>
  </si>
  <si>
    <t>RUSSELLS RSV BBN 10YR 90 750ML</t>
  </si>
  <si>
    <t>MACALLAN SHERRY OAK 12YR</t>
  </si>
  <si>
    <t>CROWN ROYAL REGAL APPLE</t>
  </si>
  <si>
    <t>Bitters</t>
  </si>
  <si>
    <t>BITTER TRUTH ELDERFLOWER 44 4/15PK 50ML</t>
  </si>
  <si>
    <t>BTC JAMAICAN NO 2 12/5 OZ</t>
  </si>
  <si>
    <t>Bourbon</t>
  </si>
  <si>
    <t>MAKER'S MARK 46</t>
  </si>
  <si>
    <t>PLACT Bourbon</t>
  </si>
  <si>
    <t>Horse Soldier Small Batch Bourbon</t>
  </si>
  <si>
    <t>BENCHMARK</t>
  </si>
  <si>
    <t>BASIL HAYDENS BBN 80 750ML</t>
  </si>
  <si>
    <t>FOUR ROSES SINGLE BARREL</t>
  </si>
  <si>
    <t>HENRY MCKENNA BBN SINGLE BRL 100 750ML</t>
  </si>
  <si>
    <t>JEFFERSONS RSV BBN</t>
  </si>
  <si>
    <t>ELIJAH CRAIG BBN TOASTED BARREL</t>
  </si>
  <si>
    <t>6/750 BLANTONS BOURBON</t>
  </si>
  <si>
    <t>WILD TURKEY 101</t>
  </si>
  <si>
    <t>RD1 KY STRT BBN AMBURANA 6PK</t>
  </si>
  <si>
    <t>HIGH WEST BOURBON</t>
  </si>
  <si>
    <t>NEW RIFF BOURBON</t>
  </si>
  <si>
    <t>Backbone Bourbon Uncut (6/cs)</t>
  </si>
  <si>
    <t>LARCENY BBN VERY SP SM BATCH 92 1L</t>
  </si>
  <si>
    <t>RD1 KY STRAIGHT BBN WHISKEY 6PK NUPC</t>
  </si>
  <si>
    <t>BLANTON'S SINGLE BARREL</t>
  </si>
  <si>
    <t>6/750 EAGLE RARE BOURBON</t>
  </si>
  <si>
    <t>OLD FORESTER 1897</t>
  </si>
  <si>
    <t>OLD HAMER 100 PF STRT BBN WSKY 6PK</t>
  </si>
  <si>
    <t>Backbone PRIME Bourbon (6/pk)</t>
  </si>
  <si>
    <t>ANGELS ENVY BBN TRIPLE OAK 92 750ML</t>
  </si>
  <si>
    <t>BASIL HAYDEN BOURBON</t>
  </si>
  <si>
    <t>Angel's Envy</t>
  </si>
  <si>
    <t>FOUR ROSES BOURBON</t>
  </si>
  <si>
    <t>750ML  MONK'S ROAD BOURBON KY WHEATE</t>
  </si>
  <si>
    <t>Horse Soldier Straight BOUR Whiskey</t>
  </si>
  <si>
    <t>EAGLE RARE</t>
  </si>
  <si>
    <t>OLD FORESTER 100 PROOF</t>
  </si>
  <si>
    <t>JIM BEAM APPLE</t>
  </si>
  <si>
    <t>ELIJAH CRAIG BBN BP 12Y</t>
  </si>
  <si>
    <t>JIM BEAM TRAVELER</t>
  </si>
  <si>
    <t>F. A. SMALL BATCH    BOURBON</t>
  </si>
  <si>
    <t>LEATHER &amp; OAK SPIRITS BOURBON</t>
  </si>
  <si>
    <t>BAKERS BBN SGL BRL 7YR 107 750ML</t>
  </si>
  <si>
    <t>LARCENY BBN BARREL PROOF 6YR 125.4 750ML</t>
  </si>
  <si>
    <t>WILD TURKEY RARE BREED BOURBON</t>
  </si>
  <si>
    <t>OLD FORESTER 1920</t>
  </si>
  <si>
    <t>FOUR ROSES SMALL BATCH SELECT</t>
  </si>
  <si>
    <t>OLD FORESTER 1910</t>
  </si>
  <si>
    <t>OLD HAMER CSK STRNGTH STRT BBN 6PK</t>
  </si>
  <si>
    <t>1792 FULL PROOF</t>
  </si>
  <si>
    <t>1792 12YR</t>
  </si>
  <si>
    <t>Willett Pot Still Reserve Bourbon (6/pk)</t>
  </si>
  <si>
    <t>6/750 STAGG BOURBON 127.8PF</t>
  </si>
  <si>
    <t>EVAN WILLIAMS SINGLE BARREL</t>
  </si>
  <si>
    <t>BLADE - BOW BBN 91 750ML</t>
  </si>
  <si>
    <t>1792 SINGLE BARREL</t>
  </si>
  <si>
    <t>GEORGE REMUS BOURBON STRAIGHT BOURBON WHISKEY</t>
  </si>
  <si>
    <t>MONKS ROAD KY STR SB WHTD BBN 6PK</t>
  </si>
  <si>
    <t>KNOB CREEK SMOKED MAPLE</t>
  </si>
  <si>
    <t>BESPOKEN TWICE TSTD BBN WHSKY 750M 6</t>
  </si>
  <si>
    <t>BESPOKEN TWICE TSTD BBN WHSKY 6PK</t>
  </si>
  <si>
    <t>GEORGE REMUS BOURBON STRAIGHT</t>
  </si>
  <si>
    <t>1792 SWEET WHEAT</t>
  </si>
  <si>
    <t>WELLER RESERVE BOURBON</t>
  </si>
  <si>
    <t>JEFFERSONS BBN</t>
  </si>
  <si>
    <t>Brandy</t>
  </si>
  <si>
    <t>WATERSHED DISTILLERY APPLE</t>
  </si>
  <si>
    <t>E&amp;J Brandy</t>
  </si>
  <si>
    <t>Dom Pierre Napoleon French Brandy   6/cs</t>
  </si>
  <si>
    <t>CHRISTIAN BROS BRANDY AMBER VS 80 1L</t>
  </si>
  <si>
    <t>E&amp;J Brandy Apple</t>
  </si>
  <si>
    <t>Cognac</t>
  </si>
  <si>
    <t>COURVOISIER COG VS 80 1.75L</t>
  </si>
  <si>
    <t>REMY MARTIN VSOP</t>
  </si>
  <si>
    <t>BRANSON COGNAC PHANTOM VS 80 750ML</t>
  </si>
  <si>
    <t>COURVOISIER COG VS WOB USA 750ML</t>
  </si>
  <si>
    <t>BOMBAY SAPPHIRE</t>
  </si>
  <si>
    <t>BEEFEATER GIN</t>
  </si>
  <si>
    <t>EMPRESS 1908 INDIGO GIN</t>
  </si>
  <si>
    <t>750ML  MONK'S ROAD B.A. GIN</t>
  </si>
  <si>
    <t>Cincinnati Gin (Single - 750ml - Bottle)</t>
  </si>
  <si>
    <t>AVIATION GIN</t>
  </si>
  <si>
    <t>CASTLE &amp; KEY ROOTS OF RUIN GIN 750M 6</t>
  </si>
  <si>
    <t>GORDONS GIN 80 1L</t>
  </si>
  <si>
    <t>FOUR PEEL GIN FROM WATERSHED D</t>
  </si>
  <si>
    <t>New Amsterdam Pink Whitney</t>
  </si>
  <si>
    <t>BEEFEATER</t>
  </si>
  <si>
    <t>SVEDKA GIN 80 750ML</t>
  </si>
  <si>
    <t>FORDS GIN 6PK NUPC</t>
  </si>
  <si>
    <t>Liqueur</t>
  </si>
  <si>
    <t>CAMPARI</t>
  </si>
  <si>
    <t>MIDORI</t>
  </si>
  <si>
    <t>FRANGELLICO</t>
  </si>
  <si>
    <t>DEKUYPER PEACHTREE SCHN 30 1.0L</t>
  </si>
  <si>
    <t>DEKUYPER PEACHTREE SCHN 30 1L</t>
  </si>
  <si>
    <t>Fiorente Elderflower Liq</t>
  </si>
  <si>
    <t>BENTLEY'S TRIPLE SEC</t>
  </si>
  <si>
    <t>DEKUYPER AMARETTO 40 1.0L</t>
  </si>
  <si>
    <t>BITTER TRUTH ELDERFLOWER LIQ 750M 6</t>
  </si>
  <si>
    <t>CARAVELLA LIMONCELLO 56 750ML</t>
  </si>
  <si>
    <t>DEKUYPER TRIPLE SEC 30 1.000 LT</t>
  </si>
  <si>
    <t>GIFFARD BANANE BRESIL PREM LIQ 6PK</t>
  </si>
  <si>
    <t>DEKUYPER PUCKER WATERMELON SCHN 30 1.0L</t>
  </si>
  <si>
    <t>PF DRY CURACO</t>
  </si>
  <si>
    <t>JAGERMEISTER</t>
  </si>
  <si>
    <t>ARROW TRIPLE SEC 30</t>
  </si>
  <si>
    <t>BITTER TRUTH ELDERFLOWER LIQ 6PK</t>
  </si>
  <si>
    <t>DI AMORE LIMONCELLO</t>
  </si>
  <si>
    <t>LUXARDO LIMONCELLO</t>
  </si>
  <si>
    <t>DEKUYPER CURACAO BLUE 48 1L</t>
  </si>
  <si>
    <t>DISARONNO AMARETTO</t>
  </si>
  <si>
    <t>LICOR 45</t>
  </si>
  <si>
    <t>GIFFARD CRM DE VIOLETTE LIQ 6PK</t>
  </si>
  <si>
    <t>DEKUYPER PUCKER SOUR APPLE SCHN 30 1.0L</t>
  </si>
  <si>
    <t>ARROW AMARETTO 30</t>
  </si>
  <si>
    <t>PALLINI LIMONCELLO</t>
  </si>
  <si>
    <t>MR. BOSTON TRIPLE SEC</t>
  </si>
  <si>
    <t>TRADER VICS CHOCOLATE LIQUEUR 30 750ML</t>
  </si>
  <si>
    <t>Fruitful Mixology</t>
  </si>
  <si>
    <t>DEKUYPER PEACHTREE SCHN 30 1.000 LT</t>
  </si>
  <si>
    <t>DEKUYPER PUCKER SOUR APPLE SCHN 30 1L</t>
  </si>
  <si>
    <t>DEKUYPER BANANA</t>
  </si>
  <si>
    <t>ARROW BLUE CURACAO LIQ 30</t>
  </si>
  <si>
    <t>DOM BENEDICTINE</t>
  </si>
  <si>
    <t>DRAMBUIE</t>
  </si>
  <si>
    <t>RUMPLE MINZE</t>
  </si>
  <si>
    <t>DEKUYPER TRIPLE SEC 48 1L</t>
  </si>
  <si>
    <t>COINTREAU LIQ TRIPLE SEC 1L 6</t>
  </si>
  <si>
    <t>COINTREAU LIQ TRIPLE SEC</t>
  </si>
  <si>
    <t>KAMORA COFFEE LIQ</t>
  </si>
  <si>
    <t>DEKUYPER CURACAO BLUE 48 1.0L</t>
  </si>
  <si>
    <t>LICOR 44</t>
  </si>
  <si>
    <t>FERNET BRANCA</t>
  </si>
  <si>
    <t>DEKUYPER PUCKER WATERMELON SCHN 30 1L</t>
  </si>
  <si>
    <t>LICOR 43 LIQ CHOCOLATE 32</t>
  </si>
  <si>
    <t>DEKUYPER TRIPLE SEC</t>
  </si>
  <si>
    <t>ROTHMAN WINTER CREME DE VIOLETTE40 750.000 ML</t>
  </si>
  <si>
    <t>IL TRAMONTO LIMONCELLO</t>
  </si>
  <si>
    <t>MR BLACK COFFEE LIQUEUR</t>
  </si>
  <si>
    <t>AMARITO AMARETTO</t>
  </si>
  <si>
    <t>FIORENTE ELDERFLOWER LIQUEUR</t>
  </si>
  <si>
    <t>TIRAMISU LIQUEUR 48 750ML</t>
  </si>
  <si>
    <t>PARAMOUNT TRIPLE SEC</t>
  </si>
  <si>
    <t>DEKUYPER MELON SCHNAPPS 46 1L</t>
  </si>
  <si>
    <t>MR. BOSTON PEACH SCHNAPPS</t>
  </si>
  <si>
    <t>MR. BOSTON AMARETTO</t>
  </si>
  <si>
    <t>12/1 CHILA ORCHATA</t>
  </si>
  <si>
    <t>FULTONS HARVEST PUMPKIN PIE CRM 25 750ML</t>
  </si>
  <si>
    <t>PARAMOUNT AMARETTO</t>
  </si>
  <si>
    <t>Heirloom Liqueurs Espresso Martini</t>
  </si>
  <si>
    <t>BOLS AMARETTO</t>
  </si>
  <si>
    <t>Chinola Passion Fruit Liqueur</t>
  </si>
  <si>
    <t>DEKUYPER BUTTERSHOTS SCHN 30 1L</t>
  </si>
  <si>
    <t>DEKUYPER PEPPERMINT 100</t>
  </si>
  <si>
    <t>TRADER VICS LIQ WHITE CHOCOLATE 30 750ML</t>
  </si>
  <si>
    <t>ROMEO AMARETTO 750M 12</t>
  </si>
  <si>
    <t>BENTLEY'S PEACH SCHNAPPS</t>
  </si>
  <si>
    <t>ARROW AMARETTO 30 750M 12</t>
  </si>
  <si>
    <t>DEKUYPER PEPPERMINT SCHNAPPS 100 1.0L</t>
  </si>
  <si>
    <t>DEKUYPER BUTTERSHOTS SCHN 30 750ML</t>
  </si>
  <si>
    <t>DEKUYPER BUTTERSHOTS SCHN 30 1.0L</t>
  </si>
  <si>
    <t>DEKUYPER CURACAO</t>
  </si>
  <si>
    <t>Mezcal</t>
  </si>
  <si>
    <t>DEL MAGUEY MEZCAL VIDA 84 750ML</t>
  </si>
  <si>
    <t>SE BUSCA MEZCAL JOVEN 750M 6</t>
  </si>
  <si>
    <t>DEL MAGUEY VIDA PUEBLA MEZCAL 6PK</t>
  </si>
  <si>
    <t>Rum</t>
  </si>
  <si>
    <t>MYER'S ORIGINAL DARK RUM</t>
  </si>
  <si>
    <t>Plantation Original Dark</t>
  </si>
  <si>
    <t>GOSLINGS RUM BLACK SEAL 80 1L</t>
  </si>
  <si>
    <t>CRUZAN RUM AGED LIGHT 80 PET 1L</t>
  </si>
  <si>
    <t>MR. BOSTON RUM SILVER</t>
  </si>
  <si>
    <t>BACARDI LIGHT</t>
  </si>
  <si>
    <t>DIPLOMATICO EXCLUSIVA RUM</t>
  </si>
  <si>
    <t>Scotch</t>
  </si>
  <si>
    <t>GLENLIVET 18YR 6PK</t>
  </si>
  <si>
    <t>MACALLAN DBL CSK 12YR</t>
  </si>
  <si>
    <t>GLENLIVET SNGL MLT SCOTCH 12YR CARTON</t>
  </si>
  <si>
    <t>JOHNNIE WALKER RED</t>
  </si>
  <si>
    <t>GLENFIDDICH 12YR</t>
  </si>
  <si>
    <t>MACALLAN 12</t>
  </si>
  <si>
    <t>LAGAVULIN SCO SMALT 16YR 86 750ML</t>
  </si>
  <si>
    <t>GLENLIVET 12</t>
  </si>
  <si>
    <t>MONKEY SHOULDER SCOTCH</t>
  </si>
  <si>
    <t>Tequila</t>
  </si>
  <si>
    <t>1800 REPOSADO</t>
  </si>
  <si>
    <t>DON JULIO TEQ 1942 80 YRC 750ML</t>
  </si>
  <si>
    <t>1800 CRISTALINO</t>
  </si>
  <si>
    <t>ESPOLON BLANCO</t>
  </si>
  <si>
    <t>PATRON REP EL ALTO</t>
  </si>
  <si>
    <t>CASAMIGOS REPOSADO</t>
  </si>
  <si>
    <t>DON JULIO REPOSADO</t>
  </si>
  <si>
    <t>1800 ANEJO</t>
  </si>
  <si>
    <t>DON JULIO TEQ BLANCO 80 1.0L</t>
  </si>
  <si>
    <t>GRAN CENTENARIO TEQ ANEJO W/2CSTR 750ML</t>
  </si>
  <si>
    <t>CASAMIGOS TEQUILA ANEJO 80 1.0L</t>
  </si>
  <si>
    <t>DON JULIO TEQ BLANCO 80 750ML</t>
  </si>
  <si>
    <t>CASAMIGOS TEQUILA ANEJO 80 1L</t>
  </si>
  <si>
    <t>Compoveda Tequila Blanco Rosa  6/cs</t>
  </si>
  <si>
    <t>JUAREZ SILVER</t>
  </si>
  <si>
    <t>CASAMIGOS TEQ BL CASAMIGAS JALAP80 1L</t>
  </si>
  <si>
    <t>Espanita Tequila Reposado</t>
  </si>
  <si>
    <t>DON JULIO TEQ ANEJO 80 NAKED 750ML</t>
  </si>
  <si>
    <t>ESPOLON ANEJO BOURBON BRL</t>
  </si>
  <si>
    <t>CASAMIGOS BLANCO TEQUILA</t>
  </si>
  <si>
    <t>Espanita Tequila Anejo</t>
  </si>
  <si>
    <t>ESPOLON ANEJO</t>
  </si>
  <si>
    <t>750ML  DOS ARMADILLOS TEQUILA REPOSA</t>
  </si>
  <si>
    <t>DON JULIO TEQ ANEJO 80 70TH ANNV 750ML</t>
  </si>
  <si>
    <t>DON JULIO TEQ ANEJO 80 70TH AN YRC 750ML</t>
  </si>
  <si>
    <t>HIATUS ANEJO</t>
  </si>
  <si>
    <t>Siempre Tequila Plata</t>
  </si>
  <si>
    <t>DON JULIO TEQ BLANCO 80 1L</t>
  </si>
  <si>
    <t>HERENCIA REPOSADO</t>
  </si>
  <si>
    <t>CASAMIGOS ANEJO</t>
  </si>
  <si>
    <t>CODIGO 1530 TEQ BL 80 1.0L</t>
  </si>
  <si>
    <t>HIATUS BLANCO</t>
  </si>
  <si>
    <t>LUNAZUL REPOSADO</t>
  </si>
  <si>
    <t>EL JIMADOR BLANCO</t>
  </si>
  <si>
    <t>MILAGRO ANEJO</t>
  </si>
  <si>
    <t>TRES GEN TEQ PLATA(ORG)80 750ML</t>
  </si>
  <si>
    <t>CAZADORES ANEJO</t>
  </si>
  <si>
    <t>ESPOLON ANEJO CRISTALINO</t>
  </si>
  <si>
    <t>HERRADURA SILVER</t>
  </si>
  <si>
    <t>AVION SILVER TEQ 6PK</t>
  </si>
  <si>
    <t>Vermouth</t>
  </si>
  <si>
    <t>Dolin Vermouth Dry</t>
  </si>
  <si>
    <t>Dolin Vermouth Rouge</t>
  </si>
  <si>
    <t>Vodka</t>
  </si>
  <si>
    <t>THREE OLIVES RASPBERRY</t>
  </si>
  <si>
    <t>ABSOLUT</t>
  </si>
  <si>
    <t>ABSOLUT MANDRIN</t>
  </si>
  <si>
    <t>THREE OLIVES VANILLA</t>
  </si>
  <si>
    <t>DEEP EDDY ORNG VODKA</t>
  </si>
  <si>
    <t>BELVEDERE VODKA(ORG)80 1.0L</t>
  </si>
  <si>
    <t>DEEP EDDY SWT TEA VODKA</t>
  </si>
  <si>
    <t>DEEP EDDY CRNBRY VODKA</t>
  </si>
  <si>
    <t>STOLI BLUEBERI VODKA</t>
  </si>
  <si>
    <t>DEEP EDDY PCH VODKA</t>
  </si>
  <si>
    <t>DEEP EDDY LIME VODKA</t>
  </si>
  <si>
    <t>THREE OLIVES ESPRESSO</t>
  </si>
  <si>
    <t>STOLI VODKA</t>
  </si>
  <si>
    <t>THREE OLIVES GRAPE</t>
  </si>
  <si>
    <t>HANGAR ONE VODKA</t>
  </si>
  <si>
    <t>BELVEDERE</t>
  </si>
  <si>
    <t>KETEL ONE CITROEN</t>
  </si>
  <si>
    <t>DEEP EDDY RUBY RED VODKA</t>
  </si>
  <si>
    <t>SMIRNOFF WHIPPED CREAM</t>
  </si>
  <si>
    <t>Wheatley Vodka</t>
  </si>
  <si>
    <t>STATESIDE VODKA SODA VARIETY C24 12O</t>
  </si>
  <si>
    <t>ABSOLUT PEPPAR</t>
  </si>
  <si>
    <t>ABSOLUT GRAPEFRUIT</t>
  </si>
  <si>
    <t>DEEP EDDY LIME VODKA 12PK</t>
  </si>
  <si>
    <t>ASPEN VODKA 80 750ML</t>
  </si>
  <si>
    <t>SMIRNOFF RASPBERRY</t>
  </si>
  <si>
    <t>OYO VODKA</t>
  </si>
  <si>
    <t>THREE OLIVES ORANGE</t>
  </si>
  <si>
    <t>Whiskey</t>
  </si>
  <si>
    <t>BEAM'S EIGHT STAR WHISKEY</t>
  </si>
  <si>
    <t>ANGELS ENVY RYE WSKY 100 750ML</t>
  </si>
  <si>
    <t>ELIJAH CRAIG STRAIGHT RYE</t>
  </si>
  <si>
    <t>UNCLE NEAREST 1856 AGED WHISK</t>
  </si>
  <si>
    <t>NEW RIFF RYE WHISKEY</t>
  </si>
  <si>
    <t>SEAGRAMS 7</t>
  </si>
  <si>
    <t>Fireball Cin Whiskey</t>
  </si>
  <si>
    <t>JAMESON SELECT RSV BLK BRL</t>
  </si>
  <si>
    <t>Woodford Reserve Rye</t>
  </si>
  <si>
    <t>CROWN ROYAL PEACH</t>
  </si>
  <si>
    <t>Bone Snapper Rye (6/cs)</t>
  </si>
  <si>
    <t>UNCLE CHICKENS SIPPIN WHSKY</t>
  </si>
  <si>
    <t>FIREBALL</t>
  </si>
  <si>
    <t>CANADIAN CLUB 1858 80 1L</t>
  </si>
  <si>
    <t>UNCLE NEAREST 1884</t>
  </si>
  <si>
    <t>BEAMS 8 STAR BLEND 80 1.0L</t>
  </si>
  <si>
    <t>BEAMS 8 STAR BLEND 80 1L</t>
  </si>
  <si>
    <t>BEAMS 8 STAR BLEND 80 750ML</t>
  </si>
  <si>
    <t>RUSSELLS RSV RYE 6YR 90 750ML</t>
  </si>
  <si>
    <t>BASIL HAYDEN DARK RYE 80 750ML</t>
  </si>
  <si>
    <t>TIN CUP RYE MOUNTAIN WHISKEY</t>
  </si>
  <si>
    <t>UNCLE NEAREST RYE</t>
  </si>
  <si>
    <t>12/750 TRAVELLER BLENDED 90PF</t>
  </si>
  <si>
    <t>DEWARS BLENDED SCO DBL AGED 12YR80</t>
  </si>
  <si>
    <t>TIN CUP WHISKEY</t>
  </si>
  <si>
    <t>Southern Comfort</t>
  </si>
  <si>
    <t>Fireball Blazing Apple</t>
  </si>
  <si>
    <t>ELIJAH CRAIG WSKY TOASTED RYE</t>
  </si>
  <si>
    <t>CANADIAN CLUB 1858 80 1.0L</t>
  </si>
  <si>
    <t>LEGENT WHISKEY</t>
  </si>
  <si>
    <t>BESPOKEN TOASTED RYE WHSKY 750M 6</t>
  </si>
  <si>
    <t>BESPOKEN TWICE TOASTD AM WHSKY 750M 6</t>
  </si>
  <si>
    <t>TULLAMORE DEW</t>
  </si>
  <si>
    <t>CROWN ROYAL BLACKBERRY</t>
  </si>
  <si>
    <t>BASIL HAYDEN RYE MALTED 80 750ML</t>
  </si>
  <si>
    <t>CANADIAN CLUB</t>
  </si>
  <si>
    <t>12/750 FIREBALL CIN WHISKY</t>
  </si>
  <si>
    <t>SLANE IRISH WHSKY</t>
  </si>
  <si>
    <t>JACK DANIELS SINGLE BARREL</t>
  </si>
  <si>
    <t>GENTLEMAN JACK</t>
  </si>
  <si>
    <t>OLD FORESTER RYE</t>
  </si>
  <si>
    <t>BRAND</t>
  </si>
  <si>
    <t>TYPE</t>
  </si>
  <si>
    <t>Angostura Bitters</t>
  </si>
  <si>
    <t>Angostura Bitters Orange</t>
  </si>
  <si>
    <t>Bitter Truth Elderflower</t>
  </si>
  <si>
    <t>Btc Jamaican No Oz</t>
  </si>
  <si>
    <t>Makers Mark</t>
  </si>
  <si>
    <t>Old Forester</t>
  </si>
  <si>
    <t>Angels Envy</t>
  </si>
  <si>
    <t>Buffalo Trace</t>
  </si>
  <si>
    <t>Knob Creek</t>
  </si>
  <si>
    <t>Bulleit</t>
  </si>
  <si>
    <t>Four Roses Small Batch</t>
  </si>
  <si>
    <t>Basil Haydens</t>
  </si>
  <si>
    <t>Bulleit Yr</t>
  </si>
  <si>
    <t>Watershed Distillery</t>
  </si>
  <si>
    <t>Elijah Craig Small Batch</t>
  </si>
  <si>
    <t>Russells Rsv</t>
  </si>
  <si>
    <t>Plact</t>
  </si>
  <si>
    <t>Horse Soldier Small Batch</t>
  </si>
  <si>
    <t>Benchmark</t>
  </si>
  <si>
    <t>Four Roses Single Barrel</t>
  </si>
  <si>
    <t>Henry Mckenna Single Brl</t>
  </si>
  <si>
    <t>Jeffersons Rsv</t>
  </si>
  <si>
    <t>Elijah Craig Toasted Barrel</t>
  </si>
  <si>
    <t>Blantons</t>
  </si>
  <si>
    <t>Wild Turkey</t>
  </si>
  <si>
    <t>Rd1 Ky Strt Amburana</t>
  </si>
  <si>
    <t>High West</t>
  </si>
  <si>
    <t>New Riff</t>
  </si>
  <si>
    <t>Backbone Uncut Cs</t>
  </si>
  <si>
    <t>Larceny Very Sp Sm Batch</t>
  </si>
  <si>
    <t>Rd1 Ky Straight Nupc</t>
  </si>
  <si>
    <t>Blantons Single Barrel</t>
  </si>
  <si>
    <t>Eagle Rare</t>
  </si>
  <si>
    <t>Old Hamer Pf Strt</t>
  </si>
  <si>
    <t>Backbone Prime Pk</t>
  </si>
  <si>
    <t>Angels Envy Triple Oak</t>
  </si>
  <si>
    <t>Basil Hayden</t>
  </si>
  <si>
    <t>Four Roses</t>
  </si>
  <si>
    <t>Monks Road Ky Wheate</t>
  </si>
  <si>
    <t>Horse Soldier Straight Bour</t>
  </si>
  <si>
    <t>Old Forester Proof</t>
  </si>
  <si>
    <t>Jim Beam Apple</t>
  </si>
  <si>
    <t>Elijah Craig Bp 12Y</t>
  </si>
  <si>
    <t>Jim Beam Traveler</t>
  </si>
  <si>
    <t>F A Small Batch</t>
  </si>
  <si>
    <t>Leather Oak Spirits</t>
  </si>
  <si>
    <t>Bakers Sgl Brl</t>
  </si>
  <si>
    <t>Larceny Barrel Proof</t>
  </si>
  <si>
    <t>Wild Turkey Rare Breed</t>
  </si>
  <si>
    <t>Four Roses Small Batch Select</t>
  </si>
  <si>
    <t>Old Hamer Csk Strngth Strt</t>
  </si>
  <si>
    <t>Common brand name</t>
  </si>
  <si>
    <t>Willett Pot Still Reserve Pk</t>
  </si>
  <si>
    <t>Stagg</t>
  </si>
  <si>
    <t>Evan Williams Single Barrel</t>
  </si>
  <si>
    <t>Blade Bow</t>
  </si>
  <si>
    <t>Single Barrel</t>
  </si>
  <si>
    <t>George Remus Straight</t>
  </si>
  <si>
    <t>Monks Road Ky Str Sb Whtd</t>
  </si>
  <si>
    <t>Knob Creek Smoked Maple</t>
  </si>
  <si>
    <t>Bespoken Twice Tstd Whsky 750M</t>
  </si>
  <si>
    <t>Bespoken Twice Tstd Whsky</t>
  </si>
  <si>
    <t>Sweet Wheat</t>
  </si>
  <si>
    <t>Weller Reserve</t>
  </si>
  <si>
    <t>Jeffersons</t>
  </si>
  <si>
    <t>Watershed Distillery Apple</t>
  </si>
  <si>
    <t>Dom Pierre Napoleon French Cs</t>
  </si>
  <si>
    <t>Christian Bros Amber Vs</t>
  </si>
  <si>
    <t>Hennessy Vs</t>
  </si>
  <si>
    <t>Courvoisier Vs</t>
  </si>
  <si>
    <t>Remy Martin Vsop</t>
  </si>
  <si>
    <t>Branson Cognac Phantom Vs</t>
  </si>
  <si>
    <t>The Botanist Islay Dry</t>
  </si>
  <si>
    <t>Tanqueray</t>
  </si>
  <si>
    <t>Hendricks</t>
  </si>
  <si>
    <t>Bombay Sapphire</t>
  </si>
  <si>
    <t>Seagrams Extra Dry</t>
  </si>
  <si>
    <t>Beefeater</t>
  </si>
  <si>
    <t>Empress Indigo</t>
  </si>
  <si>
    <t>Monks Road Ba</t>
  </si>
  <si>
    <t>Boodles</t>
  </si>
  <si>
    <t>Cincinnati Single Bottle</t>
  </si>
  <si>
    <t>Aviation</t>
  </si>
  <si>
    <t>Castle Key Roots Of Ruin 750M</t>
  </si>
  <si>
    <t>Gordons</t>
  </si>
  <si>
    <t>Four Peel From Watershed D</t>
  </si>
  <si>
    <t>Svedka</t>
  </si>
  <si>
    <t>Fords Nupc</t>
  </si>
  <si>
    <t>St Germain</t>
  </si>
  <si>
    <t>Cointreau Triple Sec</t>
  </si>
  <si>
    <t>St Elder Elderflower</t>
  </si>
  <si>
    <t>Dekuyper Triple Sec</t>
  </si>
  <si>
    <t>Bols Elderflower</t>
  </si>
  <si>
    <t>Baileys Irish Cream</t>
  </si>
  <si>
    <t>Kahlua</t>
  </si>
  <si>
    <t>Aperol</t>
  </si>
  <si>
    <t>Pama Pomegranate</t>
  </si>
  <si>
    <t>Grand Marnier</t>
  </si>
  <si>
    <t>Dekuyper Amaretto</t>
  </si>
  <si>
    <t>Campari</t>
  </si>
  <si>
    <t>Midori</t>
  </si>
  <si>
    <t>Frangellico</t>
  </si>
  <si>
    <t>Dekuyper Peachtree Schn</t>
  </si>
  <si>
    <t>Fiorente Elderflower</t>
  </si>
  <si>
    <t>Bentleys Triple Sec</t>
  </si>
  <si>
    <t>Caravella Limoncello</t>
  </si>
  <si>
    <t>Jagermeister</t>
  </si>
  <si>
    <t>Arrow Triple Sec</t>
  </si>
  <si>
    <t>Di Amore Limoncello</t>
  </si>
  <si>
    <t>Luxardo Limoncello</t>
  </si>
  <si>
    <t>Disaronno Amaretto</t>
  </si>
  <si>
    <t>Licor</t>
  </si>
  <si>
    <t>Arrow Amaretto</t>
  </si>
  <si>
    <t>Pallini Limoncello</t>
  </si>
  <si>
    <t>Mr Boston Triple Sec</t>
  </si>
  <si>
    <t>Trader Vics Chocolate</t>
  </si>
  <si>
    <t>Dom Benedictine</t>
  </si>
  <si>
    <t>Drambuie</t>
  </si>
  <si>
    <t>Rumple Minze</t>
  </si>
  <si>
    <t>Kamora Coffee</t>
  </si>
  <si>
    <t>Fernet Branca</t>
  </si>
  <si>
    <t>Il Tramonto Limoncello</t>
  </si>
  <si>
    <t>Mr Black Coffee</t>
  </si>
  <si>
    <t>Amarito Amaretto</t>
  </si>
  <si>
    <t>Tiramisu</t>
  </si>
  <si>
    <t>Paramount Triple Sec</t>
  </si>
  <si>
    <t>Dekuyper Melon Schnapps</t>
  </si>
  <si>
    <t>Mr Boston Peach Schnapps</t>
  </si>
  <si>
    <t>Mr Boston Amaretto</t>
  </si>
  <si>
    <t>Chila Orchata</t>
  </si>
  <si>
    <t>Fultons Harvest Pumpkin Pie Crm</t>
  </si>
  <si>
    <t>Paramount Amaretto</t>
  </si>
  <si>
    <t>Bols Amaretto</t>
  </si>
  <si>
    <t>Chinola Passion Fruit</t>
  </si>
  <si>
    <t>Dekuyper Peppermint</t>
  </si>
  <si>
    <t>Trader Vics White Chocolate</t>
  </si>
  <si>
    <t>Bentleys Peach Schnapps</t>
  </si>
  <si>
    <t>Dekuyper Peppermint Schnapps</t>
  </si>
  <si>
    <t>Dekuyper Curacao</t>
  </si>
  <si>
    <t>Del Maguey Mezcal Vida</t>
  </si>
  <si>
    <t>Del Maguey Vida Puebla Mezcal</t>
  </si>
  <si>
    <t>Malibu Coconut</t>
  </si>
  <si>
    <t>Bacardi Superior</t>
  </si>
  <si>
    <t>Don Q Cristal</t>
  </si>
  <si>
    <t>Myers Original Dark</t>
  </si>
  <si>
    <t>Goslings Black Seal</t>
  </si>
  <si>
    <t>Bacardi Light</t>
  </si>
  <si>
    <t>Diplomatico Exclusiva</t>
  </si>
  <si>
    <t>Johnnie Walker Black</t>
  </si>
  <si>
    <t>Macallan Sherry Oak</t>
  </si>
  <si>
    <t>Glenlivet</t>
  </si>
  <si>
    <t>Johnnie Walker Red</t>
  </si>
  <si>
    <t>Glenfiddich</t>
  </si>
  <si>
    <t>Macallan</t>
  </si>
  <si>
    <t>Monkey Shoulder</t>
  </si>
  <si>
    <t>Maestro Dobel Silver</t>
  </si>
  <si>
    <t>Jose Cuervo Tradicional Blanco</t>
  </si>
  <si>
    <t>Patron Silver</t>
  </si>
  <si>
    <t>Casamigos Blanco</t>
  </si>
  <si>
    <t>Jose Cuervo Especial Silver</t>
  </si>
  <si>
    <t>Espolon Reposado</t>
  </si>
  <si>
    <t>Casamigos Reposado</t>
  </si>
  <si>
    <t>Reposado</t>
  </si>
  <si>
    <t>Espolon Blanco</t>
  </si>
  <si>
    <t>Don Julio Reposado</t>
  </si>
  <si>
    <t>Don Julio Blanco</t>
  </si>
  <si>
    <t>Casamigos Anejo</t>
  </si>
  <si>
    <t>Juarez Silver</t>
  </si>
  <si>
    <t>Espanita Reposado</t>
  </si>
  <si>
    <t>Espanita Anejo</t>
  </si>
  <si>
    <t>Espolon Anejo</t>
  </si>
  <si>
    <t>Hiatus Anejo</t>
  </si>
  <si>
    <t>Siempre Plata</t>
  </si>
  <si>
    <t>Herencia Reposado</t>
  </si>
  <si>
    <t>Codigo Bl</t>
  </si>
  <si>
    <t>Hiatus Blanco</t>
  </si>
  <si>
    <t>Lunazul Reposado</t>
  </si>
  <si>
    <t>El Jimador Blanco</t>
  </si>
  <si>
    <t>Milagro Anejo</t>
  </si>
  <si>
    <t>Cazadores Anejo</t>
  </si>
  <si>
    <t>Espolon Anejo Cristalino</t>
  </si>
  <si>
    <t>Herradura Silver</t>
  </si>
  <si>
    <t>Avion Silver</t>
  </si>
  <si>
    <t>Titos</t>
  </si>
  <si>
    <t>Absolut Pears</t>
  </si>
  <si>
    <t>Three Olives</t>
  </si>
  <si>
    <t>Grey Goose</t>
  </si>
  <si>
    <t>Ketel One</t>
  </si>
  <si>
    <t>Absolut Citron</t>
  </si>
  <si>
    <t>Absolut Blue</t>
  </si>
  <si>
    <t>Three Olives Citrus</t>
  </si>
  <si>
    <t>Absolut Raspberri</t>
  </si>
  <si>
    <t>Three Olives Raspberry</t>
  </si>
  <si>
    <t>Absolut</t>
  </si>
  <si>
    <t>Three Olives Vanilla</t>
  </si>
  <si>
    <t>Stoli Blueberi</t>
  </si>
  <si>
    <t>Deep Eddy Lime</t>
  </si>
  <si>
    <t>Three Olives Espresso</t>
  </si>
  <si>
    <t>Stoli</t>
  </si>
  <si>
    <t>Three Olives Grape</t>
  </si>
  <si>
    <t>Hangar One</t>
  </si>
  <si>
    <t>Belvedere</t>
  </si>
  <si>
    <t>Ketel One Citroen</t>
  </si>
  <si>
    <t>Deep Eddy Ruby Red</t>
  </si>
  <si>
    <t>Smirnoff Whipped Cream</t>
  </si>
  <si>
    <t>Wheatley</t>
  </si>
  <si>
    <t>Absolut Peppar</t>
  </si>
  <si>
    <t>Absolut Grapefruit</t>
  </si>
  <si>
    <t>Aspen</t>
  </si>
  <si>
    <t>Smirnoff Raspberry</t>
  </si>
  <si>
    <t>Oyo</t>
  </si>
  <si>
    <t>Three Olives Orange</t>
  </si>
  <si>
    <t>Crown Royal</t>
  </si>
  <si>
    <t>Jameson Irish</t>
  </si>
  <si>
    <t>Bulleit Rye</t>
  </si>
  <si>
    <t>Knob Creek Rye</t>
  </si>
  <si>
    <t>Dewars White</t>
  </si>
  <si>
    <t>Jameson Orange</t>
  </si>
  <si>
    <t>Crown Royal Regal Apple</t>
  </si>
  <si>
    <t>Beams Eight Star</t>
  </si>
  <si>
    <t>Angels Envy Rye</t>
  </si>
  <si>
    <t>Elijah Craig Straight Rye</t>
  </si>
  <si>
    <t>New Riff Rye</t>
  </si>
  <si>
    <t>Seagrams</t>
  </si>
  <si>
    <t>Crown Royal Peach</t>
  </si>
  <si>
    <t>Fireball</t>
  </si>
  <si>
    <t>Canadian Club</t>
  </si>
  <si>
    <t>Beams Star Blend</t>
  </si>
  <si>
    <t>Basil Hayden Dark Rye</t>
  </si>
  <si>
    <t>Tin Cup Rye Mountain</t>
  </si>
  <si>
    <t>Uncle Nearest Rye</t>
  </si>
  <si>
    <t>Traveller Blended</t>
  </si>
  <si>
    <t>Tin Cup</t>
  </si>
  <si>
    <t>Elijah Craig Toasted Rye</t>
  </si>
  <si>
    <t>Legent</t>
  </si>
  <si>
    <t>Tullamore Dew</t>
  </si>
  <si>
    <t>Crown Royal Blackberry</t>
  </si>
  <si>
    <t>Basil Hayden Rye Malted</t>
  </si>
  <si>
    <t>Jack Daniels Single Barrel</t>
  </si>
  <si>
    <t>Gentleman Jack</t>
  </si>
  <si>
    <t>Old Forester Rye</t>
  </si>
  <si>
    <t>1792 12 Year</t>
  </si>
  <si>
    <t>1792 full Proof</t>
  </si>
  <si>
    <t xml:space="preserve">Courvoisier Vs </t>
  </si>
  <si>
    <t>St George Spiced Pear</t>
  </si>
  <si>
    <t>Bitter Truth Elderflower Liqueur</t>
  </si>
  <si>
    <t xml:space="preserve">Giffard Banane Bresil </t>
  </si>
  <si>
    <t>Dekuyper Pucker Watermelon</t>
  </si>
  <si>
    <t>Pierre ferrand Dry Curaco</t>
  </si>
  <si>
    <t>Dekuyper Blue Curacao</t>
  </si>
  <si>
    <t>Giffard Creme De Violette</t>
  </si>
  <si>
    <t>Dekuyper Pucker Sour Apple Schnapps</t>
  </si>
  <si>
    <t>Dekuyper Peachtree Schnapps</t>
  </si>
  <si>
    <t>Dekuyper Banana liqueur</t>
  </si>
  <si>
    <t>Arrow Blue Curacao liqueur</t>
  </si>
  <si>
    <t xml:space="preserve">Licor 43 </t>
  </si>
  <si>
    <t>Licor 43 Chocolate</t>
  </si>
  <si>
    <t xml:space="preserve">Rothman Winter Creme De Violette </t>
  </si>
  <si>
    <t>Dekuyper Buttershots Schnapps</t>
  </si>
  <si>
    <t>Romeo Amaretto</t>
  </si>
  <si>
    <t>Se Busca Mezcal Joven</t>
  </si>
  <si>
    <t>Capt Morgan Spiced</t>
  </si>
  <si>
    <t xml:space="preserve">Planteray Stiggins Fancy Pineapple </t>
  </si>
  <si>
    <t>Cruzan Aged Light</t>
  </si>
  <si>
    <t>Mr Boston Silver rum</t>
  </si>
  <si>
    <t>Macallan Double cask</t>
  </si>
  <si>
    <t>Glenlivet Single malt 12 year carton</t>
  </si>
  <si>
    <t>LAGAVULIN SCOtch Single MALT 16YR</t>
  </si>
  <si>
    <t>Compoveda Reposado</t>
  </si>
  <si>
    <t xml:space="preserve">Compoveda Extra Anejo </t>
  </si>
  <si>
    <t>Compoveda Blanco</t>
  </si>
  <si>
    <t>1800 Silver</t>
  </si>
  <si>
    <t>Don Julio 1942 Extra Anejo</t>
  </si>
  <si>
    <t>1800 Cristalino</t>
  </si>
  <si>
    <t>Patron Reposado El Alto</t>
  </si>
  <si>
    <t>1800 Anejo</t>
  </si>
  <si>
    <t>Gran Centenario Anejo</t>
  </si>
  <si>
    <t xml:space="preserve">Compoveda Blanco Rosa </t>
  </si>
  <si>
    <t>Casamigos jalapeno blanco</t>
  </si>
  <si>
    <t xml:space="preserve">Don Julio Anejo </t>
  </si>
  <si>
    <t xml:space="preserve">Espolon Anejo Bourbon barrel </t>
  </si>
  <si>
    <t>Dos Armadillos Reposado</t>
  </si>
  <si>
    <t>Don Julio Anejo 70Th Annviversary</t>
  </si>
  <si>
    <t>Tres Generaciones  Plata</t>
  </si>
  <si>
    <t>Deep Eddy Lemon</t>
  </si>
  <si>
    <t>Absolut Mandarin</t>
  </si>
  <si>
    <t>Deep Eddy</t>
  </si>
  <si>
    <t>Deep Eddy Sweet Tea</t>
  </si>
  <si>
    <t>Deep Eddy Peach</t>
  </si>
  <si>
    <t xml:space="preserve">Stateside Soda Variety </t>
  </si>
  <si>
    <t>Jack Daniels Black Whsky</t>
  </si>
  <si>
    <t>Ole Smoky Moonshine Blackberry</t>
  </si>
  <si>
    <t>Redbreast Irish Whiskey</t>
  </si>
  <si>
    <t>Uncle Nearest Aged Whiskey</t>
  </si>
  <si>
    <t>Jameson Select Rsv black barrel</t>
  </si>
  <si>
    <t>Bone Snapper Rye</t>
  </si>
  <si>
    <t>Russells Reserve Rye</t>
  </si>
  <si>
    <t xml:space="preserve">Dewars Blended Scotch double aged 12 yr </t>
  </si>
  <si>
    <t>Bespoken Toasted Rye Whiskey</t>
  </si>
  <si>
    <t>Bespoken Twice Toasted american whiskey</t>
  </si>
  <si>
    <t xml:space="preserve">Fireball </t>
  </si>
  <si>
    <t>Slane Irish Whiskey</t>
  </si>
  <si>
    <t>RANKING</t>
  </si>
  <si>
    <t>COCKTAIL</t>
  </si>
  <si>
    <t>TOTAL SALES</t>
  </si>
  <si>
    <t>PRICE ON MENU</t>
  </si>
  <si>
    <t>UNITS SOLD</t>
  </si>
  <si>
    <t>SUPPLIER</t>
  </si>
  <si>
    <t>BOTTLE COST</t>
  </si>
  <si>
    <t>SIZE OZ</t>
  </si>
  <si>
    <t>OUNCE COST</t>
  </si>
  <si>
    <t xml:space="preserve">INGREDIENT 2 </t>
  </si>
  <si>
    <t xml:space="preserve">COCKTAIL COST </t>
  </si>
  <si>
    <t xml:space="preserve">GP % </t>
  </si>
  <si>
    <t xml:space="preserve">recommend price </t>
  </si>
  <si>
    <t>GP%</t>
  </si>
  <si>
    <t>Incremental revenue</t>
  </si>
  <si>
    <t>Bru Margarita</t>
  </si>
  <si>
    <t xml:space="preserve">JOSE CUERVO TRADICIONAL </t>
  </si>
  <si>
    <t>PROXIMO</t>
  </si>
  <si>
    <t>ABSOLUT PEAR</t>
  </si>
  <si>
    <t>PERNOD RICARD</t>
  </si>
  <si>
    <t xml:space="preserve">MAESTRO DOBEL TEQUILA </t>
  </si>
  <si>
    <t>TITOS VODKA</t>
  </si>
  <si>
    <t>FIFTH GENERATION</t>
  </si>
  <si>
    <t>GINGER BEER</t>
  </si>
  <si>
    <t>WOODFORD RESERVE BOURBON</t>
  </si>
  <si>
    <t>BROWN FORMAN</t>
  </si>
  <si>
    <t>REMY COINTREAU</t>
  </si>
  <si>
    <t>Bru Bloody Mary</t>
  </si>
  <si>
    <t>Bru Old Fashioned</t>
  </si>
  <si>
    <t>MAKERS MARK WHISKEY</t>
  </si>
  <si>
    <t xml:space="preserve">BEAM SUNTORY </t>
  </si>
  <si>
    <t xml:space="preserve">Strawberry Honey Mule (MOCKTAIL) </t>
  </si>
  <si>
    <t>LocationName</t>
  </si>
  <si>
    <t>CorrectedName</t>
  </si>
  <si>
    <t>Subcategory</t>
  </si>
  <si>
    <t>Qty</t>
  </si>
  <si>
    <t>Total $</t>
  </si>
  <si>
    <t>BRU Burger Bar Indy</t>
  </si>
  <si>
    <t>BRU Burger Bar Plainfield</t>
  </si>
  <si>
    <t>BRU Burger Bar Evansville</t>
  </si>
  <si>
    <t>BRU Burger Bar Lexington</t>
  </si>
  <si>
    <t>Featured Cocktail</t>
  </si>
  <si>
    <t>BRU Burger Bar Brownsburg</t>
  </si>
  <si>
    <t>BRU Burger Bar Carmel</t>
  </si>
  <si>
    <t>BRU Burger Bar South Bend</t>
  </si>
  <si>
    <t>BRU Burger Bar Cincy</t>
  </si>
  <si>
    <t>BRU Burger Bar Keystone</t>
  </si>
  <si>
    <t>BRU Burger Bar Noblesville</t>
  </si>
  <si>
    <t>BRU Burger Bar Lafayette</t>
  </si>
  <si>
    <t>BRU Burger Bar Montgomery</t>
  </si>
  <si>
    <t>BRU Burger Bar Bloomington</t>
  </si>
  <si>
    <t>BRU Burger Bar Westerville</t>
  </si>
  <si>
    <t>BRU Burger Bar Fort Wayne</t>
  </si>
  <si>
    <t>Featured Cocktail $12</t>
  </si>
  <si>
    <t>Vanderburgh Runner</t>
  </si>
  <si>
    <t>Strawberry Honey Mule</t>
  </si>
  <si>
    <t>Non-Alcoholic</t>
  </si>
  <si>
    <t>BRU Burger Bar Fort Mitchell</t>
  </si>
  <si>
    <t>Lumberjaxe</t>
  </si>
  <si>
    <t>Blueberry Basil Cooler</t>
  </si>
  <si>
    <t>Pomegranate Martini</t>
  </si>
  <si>
    <t>Barrel Of Peaches</t>
  </si>
  <si>
    <t>Eddie's Dream Crush</t>
  </si>
  <si>
    <t>Long Island</t>
  </si>
  <si>
    <t>Mocktail</t>
  </si>
  <si>
    <t>Limoncello Strawberry Margarita</t>
  </si>
  <si>
    <t>Momentum</t>
  </si>
  <si>
    <t>Mary Berry Margarita</t>
  </si>
  <si>
    <t>Strawberry Bourbon Smash</t>
  </si>
  <si>
    <t>Maple Old Fashioned</t>
  </si>
  <si>
    <t>BRUberry Cobbler</t>
  </si>
  <si>
    <t>Featured Cocktail $14</t>
  </si>
  <si>
    <t>Old Fashioned</t>
  </si>
  <si>
    <t>Mimosa</t>
  </si>
  <si>
    <t>Lemon Drop Shooter</t>
  </si>
  <si>
    <t>Hannah's Champagne Crush</t>
  </si>
  <si>
    <t>Espresso Martini</t>
  </si>
  <si>
    <t>Creme Brulee Martini</t>
  </si>
  <si>
    <t>Winterberry Martini</t>
  </si>
  <si>
    <t>Aperol Spritz</t>
  </si>
  <si>
    <t>Lavender Coffee Martini</t>
  </si>
  <si>
    <t>Caramel Apple Martini</t>
  </si>
  <si>
    <t>Strawberry Cream Margarita</t>
  </si>
  <si>
    <t>Lavender Lemon Drop</t>
  </si>
  <si>
    <t>Watermelon Basil Margarita</t>
  </si>
  <si>
    <t>Lemon Drop Martini</t>
  </si>
  <si>
    <t>Raspberry Lemon Drop</t>
  </si>
  <si>
    <t>Orange Cream Margarita</t>
  </si>
  <si>
    <t>Mezcal Passion Mule</t>
  </si>
  <si>
    <t>Anejo Old Fashioned</t>
  </si>
  <si>
    <t>Margarita</t>
  </si>
  <si>
    <t>Martini - Vodka</t>
  </si>
  <si>
    <t>Top Shelf Long Island</t>
  </si>
  <si>
    <t>Bailey It's Cold Outside</t>
  </si>
  <si>
    <t>Michelle in Manhatten</t>
  </si>
  <si>
    <t>Harvest Bru Mocktail</t>
  </si>
  <si>
    <t>Manhattan</t>
  </si>
  <si>
    <t>Cranberry Smash</t>
  </si>
  <si>
    <t>PB &amp; J Old Fashioned</t>
  </si>
  <si>
    <t>Snowcap Martini</t>
  </si>
  <si>
    <t>Cosmo</t>
  </si>
  <si>
    <t>Iris Gingerbread House</t>
  </si>
  <si>
    <t>Mojito</t>
  </si>
  <si>
    <t>Cherry Bourbon Smash</t>
  </si>
  <si>
    <t>Fireside Mule</t>
  </si>
  <si>
    <t>Pear Gin Fizz</t>
  </si>
  <si>
    <t>Corduroy Martini</t>
  </si>
  <si>
    <t>White Winter mojito</t>
  </si>
  <si>
    <t>Mule - Kentucky</t>
  </si>
  <si>
    <t>Blood Orange</t>
  </si>
  <si>
    <t>Mule - Moscow</t>
  </si>
  <si>
    <t>Martini - Gin</t>
  </si>
  <si>
    <t>Tequila Sunrise</t>
  </si>
  <si>
    <t>Makers Old Fashion</t>
  </si>
  <si>
    <t>Whiskey Sour</t>
  </si>
  <si>
    <t>Moscow Mule</t>
  </si>
  <si>
    <t>sugar cookie martini</t>
  </si>
  <si>
    <t>Pumpkin Martini</t>
  </si>
  <si>
    <t>Bloody Mary</t>
  </si>
  <si>
    <t>Makers Old Fash</t>
  </si>
  <si>
    <t>Bru Old Fashion</t>
  </si>
  <si>
    <t>Sex On The Beach</t>
  </si>
  <si>
    <t>Negroni</t>
  </si>
  <si>
    <t>Casamigos Tequila Sunrise</t>
  </si>
  <si>
    <t>Mis Marg</t>
  </si>
  <si>
    <t>White Russian</t>
  </si>
  <si>
    <t>Kentucky Mule</t>
  </si>
  <si>
    <t>SPIRITS</t>
  </si>
  <si>
    <t>Top Shelf Ling Island No Sour</t>
  </si>
  <si>
    <t>Makers Mark Old Fash</t>
  </si>
  <si>
    <t>Mezcal Sp Pom Marg</t>
  </si>
  <si>
    <t>French 75</t>
  </si>
  <si>
    <t>Eddys Dream Crush</t>
  </si>
  <si>
    <t>Irish Coffee</t>
  </si>
  <si>
    <t>Strawberry Margarita</t>
  </si>
  <si>
    <t>Mule - Mexican</t>
  </si>
  <si>
    <t>Old Fashion</t>
  </si>
  <si>
    <t>Old Faahion</t>
  </si>
  <si>
    <t>Skinny Marg</t>
  </si>
  <si>
    <t>Mulargo Anejo Margarita</t>
  </si>
  <si>
    <t>Top Shelf</t>
  </si>
  <si>
    <t>Old F W/ Buzz American Whiskey</t>
  </si>
  <si>
    <t>Brandy Old Fashion</t>
  </si>
  <si>
    <t>Top Shelf LIT</t>
  </si>
  <si>
    <t>Virgin Bloody Mary</t>
  </si>
  <si>
    <t>Old Fashion W/ Travelers</t>
  </si>
  <si>
    <t>Expresso Martini</t>
  </si>
  <si>
    <t>Makers Mark Old Fashion</t>
  </si>
  <si>
    <t>Mule Casa Amigos</t>
  </si>
  <si>
    <t>Special Of</t>
  </si>
  <si>
    <t>Barrel Of Peachea</t>
  </si>
  <si>
    <t>Barrel Peaches</t>
  </si>
  <si>
    <t>Screwdriver</t>
  </si>
  <si>
    <t>Espresso Mart</t>
  </si>
  <si>
    <t>Chocolate Martini</t>
  </si>
  <si>
    <t>Tom Collins</t>
  </si>
  <si>
    <t>Fall Apple Long Island</t>
  </si>
  <si>
    <t>Virgin Mary</t>
  </si>
  <si>
    <t>Mule - London</t>
  </si>
  <si>
    <t>Cranberry Mule</t>
  </si>
  <si>
    <t>Bramble</t>
  </si>
  <si>
    <t>Weller Old F</t>
  </si>
  <si>
    <t>Hugo Spritz</t>
  </si>
  <si>
    <t>Double Whis Sour Markers</t>
  </si>
  <si>
    <t>Mocktail Bot Lem</t>
  </si>
  <si>
    <t>NA Bot Lem</t>
  </si>
  <si>
    <t>NA BOTONIST</t>
  </si>
  <si>
    <t>Corduroy Martini Sub Woodford</t>
  </si>
  <si>
    <t>Mezcal Old Fashiobed</t>
  </si>
  <si>
    <t>1.5 Kentucky Coffee</t>
  </si>
  <si>
    <t>Special Martini</t>
  </si>
  <si>
    <t>Peachy Keen Made With Buffalo Trace</t>
  </si>
  <si>
    <t>Top Shelf Long Island No Sour</t>
  </si>
  <si>
    <t>Caramel Martini</t>
  </si>
  <si>
    <t>Dessert Martini</t>
  </si>
  <si>
    <t>Harvest Bru Cocktail</t>
  </si>
  <si>
    <t>Strawberey Honey Mule</t>
  </si>
  <si>
    <t>Old Fashon</t>
  </si>
  <si>
    <t>Vodka Martini</t>
  </si>
  <si>
    <t>Clue Martini</t>
  </si>
  <si>
    <t>Woodford OF</t>
  </si>
  <si>
    <t>Double Blackberry Sour</t>
  </si>
  <si>
    <t>Pumkin Pie Martini</t>
  </si>
  <si>
    <t>Pumpkin Pie Martini</t>
  </si>
  <si>
    <t>Spicy Pom Margarita</t>
  </si>
  <si>
    <t>Makers Old</t>
  </si>
  <si>
    <t>Makers Old Fashioned</t>
  </si>
  <si>
    <t>Special Old Fashion</t>
  </si>
  <si>
    <t>Barre Of Peaches</t>
  </si>
  <si>
    <t>Sea Breeze</t>
  </si>
  <si>
    <t>Top Shelf Long Islabd</t>
  </si>
  <si>
    <t>Harvest Bru With Titos</t>
  </si>
  <si>
    <t>Brown Sugar Old Fash</t>
  </si>
  <si>
    <t>Makers Of Spec</t>
  </si>
  <si>
    <t>Martini</t>
  </si>
  <si>
    <t>NA mojito</t>
  </si>
  <si>
    <t>O.F Makers Mark</t>
  </si>
  <si>
    <t>Pom Martini</t>
  </si>
  <si>
    <t>Bru Old Fashion Orange Bitters</t>
  </si>
  <si>
    <t>Mm Old Fash</t>
  </si>
  <si>
    <t>French Martini</t>
  </si>
  <si>
    <t>Pama Margarita</t>
  </si>
  <si>
    <t>French 79</t>
  </si>
  <si>
    <t>Lemondrop</t>
  </si>
  <si>
    <t>Top Lit</t>
  </si>
  <si>
    <t>Spicy Pomegranate</t>
  </si>
  <si>
    <t>Bru Old Fashioned Halved</t>
  </si>
  <si>
    <t>Bramble On Mocktail (No Bourbon)</t>
  </si>
  <si>
    <t>Barrel Of Peachez</t>
  </si>
  <si>
    <t>Grapefruit Martini</t>
  </si>
  <si>
    <t>Virgin Mojito</t>
  </si>
  <si>
    <t>Pina Colada</t>
  </si>
  <si>
    <t>Cran Mule</t>
  </si>
  <si>
    <t>Indy Old Fash</t>
  </si>
  <si>
    <t>Pb&amp;j Old Fashion</t>
  </si>
  <si>
    <t>Winterbwrry Martini</t>
  </si>
  <si>
    <t>Mule</t>
  </si>
  <si>
    <t>Virgin Botanist</t>
  </si>
  <si>
    <t>Virgin Bramble</t>
  </si>
  <si>
    <t>Bru Old Fashion HH</t>
  </si>
  <si>
    <t>Virgin Mule</t>
  </si>
  <si>
    <t>Mock Spicy Pom</t>
  </si>
  <si>
    <t>Virgin Bloody</t>
  </si>
  <si>
    <t>Blueberry Cooler</t>
  </si>
  <si>
    <t>Virgin Bru Bloody Mary</t>
  </si>
  <si>
    <t>Tequila Sunset</t>
  </si>
  <si>
    <t>Black Berry Sour</t>
  </si>
  <si>
    <t>Green Apple Mojito</t>
  </si>
  <si>
    <t>N/A Botanist Lemonade</t>
  </si>
  <si>
    <t>N/A Shot</t>
  </si>
  <si>
    <t>New York Sour</t>
  </si>
  <si>
    <t>Moctail Peach</t>
  </si>
  <si>
    <t>Virgin Dpicy Margritta</t>
  </si>
  <si>
    <t>Mimiosa</t>
  </si>
  <si>
    <t>Strawberry Mule</t>
  </si>
  <si>
    <t>Virgin Bramble On</t>
  </si>
  <si>
    <t>Moctail Bloody</t>
  </si>
  <si>
    <t>NA bloody</t>
  </si>
  <si>
    <t>Virgin Rita</t>
  </si>
  <si>
    <t>Virgin Marg</t>
  </si>
  <si>
    <t>Mezcal Margarita</t>
  </si>
  <si>
    <t>Old Fashion - Tequila</t>
  </si>
  <si>
    <t>Double Lemon Drop</t>
  </si>
  <si>
    <t>Mocktail Texas Mule</t>
  </si>
  <si>
    <t>Virgin Botonist Lemonade</t>
  </si>
  <si>
    <t>Mint Julep</t>
  </si>
  <si>
    <t>NA Bloody Mary</t>
  </si>
  <si>
    <t>Sub Pom Martini</t>
  </si>
  <si>
    <t>Lemon Drop</t>
  </si>
  <si>
    <t>Mule - Caribbean</t>
  </si>
  <si>
    <t>Greyhound - Gin</t>
  </si>
  <si>
    <t>Of</t>
  </si>
  <si>
    <t>Paper Plane</t>
  </si>
  <si>
    <t>Old Fasion</t>
  </si>
  <si>
    <t>Blueberry Basil</t>
  </si>
  <si>
    <t>Virgin Ice Spice Palm Margerina</t>
  </si>
  <si>
    <t>Caramel</t>
  </si>
  <si>
    <t>Virgin Spicy Pom W Soda</t>
  </si>
  <si>
    <t>Old Fashion Mocktail</t>
  </si>
  <si>
    <t>What Did The Bartender Say After Charles Dickens Ordered A Martini?</t>
  </si>
  <si>
    <t>Mid-Shlf Long Island</t>
  </si>
  <si>
    <t>cocktail</t>
  </si>
  <si>
    <t>Supplier 1</t>
  </si>
  <si>
    <t>Supplier 2</t>
  </si>
  <si>
    <t>Supplier 3</t>
  </si>
  <si>
    <t>Ingredient 4</t>
  </si>
  <si>
    <t>Supplier 4</t>
  </si>
  <si>
    <t>Ingredient 5</t>
  </si>
  <si>
    <t>Supplier 5</t>
  </si>
  <si>
    <t>Ingredient 6</t>
  </si>
  <si>
    <t>Supplier 6</t>
  </si>
  <si>
    <t>Proximo</t>
  </si>
  <si>
    <t>Lemon</t>
  </si>
  <si>
    <t>Simple</t>
  </si>
  <si>
    <t>Lime</t>
  </si>
  <si>
    <t>Spicy Mango</t>
  </si>
  <si>
    <t>Pomegranate</t>
  </si>
  <si>
    <t>Lime Juice</t>
  </si>
  <si>
    <t>Pernod Ricard</t>
  </si>
  <si>
    <t>White Cranberry</t>
  </si>
  <si>
    <t>Tito’s Handmade Vodka</t>
  </si>
  <si>
    <t>Fifth Generation</t>
  </si>
  <si>
    <t>Brown-Forman</t>
  </si>
  <si>
    <t>Blackberry</t>
  </si>
  <si>
    <t>Lemonade</t>
  </si>
  <si>
    <t>Remy Cointreau</t>
  </si>
  <si>
    <t>Guava Purée</t>
  </si>
  <si>
    <t>Housemade Bloody Mary Mix</t>
  </si>
  <si>
    <t>Horseradish Havarti Garnish</t>
  </si>
  <si>
    <t>Beam Suntory</t>
  </si>
  <si>
    <t>Walnut Bitters</t>
  </si>
  <si>
    <t>Cointreau</t>
  </si>
  <si>
    <t>Sour Mix</t>
  </si>
  <si>
    <t>Compoveda</t>
  </si>
  <si>
    <t>Soda Water</t>
  </si>
  <si>
    <t>Row Labels</t>
  </si>
  <si>
    <t>Sum of Total $</t>
  </si>
  <si>
    <t>bru bloody mary</t>
  </si>
  <si>
    <t>bru old fashioned</t>
  </si>
  <si>
    <t>blueberry basil cooler</t>
  </si>
  <si>
    <t>barrel of peaches</t>
  </si>
  <si>
    <t>virgin bloody mary</t>
  </si>
  <si>
    <t>makers mark old fashioned</t>
  </si>
  <si>
    <t>martini</t>
  </si>
  <si>
    <t>(All)</t>
  </si>
  <si>
    <t>Y</t>
  </si>
  <si>
    <t>CURRENT INGREDIENT 1</t>
  </si>
  <si>
    <t>VODKA</t>
  </si>
  <si>
    <t>Current brand</t>
  </si>
  <si>
    <t xml:space="preserve">option 1 replacement </t>
  </si>
  <si>
    <t xml:space="preserve">Brand </t>
  </si>
  <si>
    <t>Supplier</t>
  </si>
  <si>
    <t>Sazerac</t>
  </si>
  <si>
    <t>Bottle cost (average)</t>
  </si>
  <si>
    <t xml:space="preserve">depletion estimate (based on current sales) in 9 liter cases </t>
  </si>
  <si>
    <t>Cost difference (savings or increase) based on estimated depletions</t>
  </si>
  <si>
    <t>$ support per case estimate</t>
  </si>
  <si>
    <t xml:space="preserve">Total estimated supplier support </t>
  </si>
  <si>
    <t>Total annual profit increase estimate</t>
  </si>
  <si>
    <t>RUM</t>
  </si>
  <si>
    <t>Don Q Crystal rum</t>
  </si>
  <si>
    <t xml:space="preserve">Serralles </t>
  </si>
  <si>
    <t>GIN</t>
  </si>
  <si>
    <t xml:space="preserve">Lucas Bols </t>
  </si>
  <si>
    <t>Diageo</t>
  </si>
  <si>
    <t>Angels envy</t>
  </si>
  <si>
    <t xml:space="preserve">Proximo </t>
  </si>
  <si>
    <t>Product</t>
  </si>
  <si>
    <t>Buffalo Trace Bourbon</t>
  </si>
  <si>
    <t>Sazerac Company</t>
  </si>
  <si>
    <t>Bacardi USA</t>
  </si>
  <si>
    <t>William Grant &amp; Sons</t>
  </si>
  <si>
    <t>Campari America</t>
  </si>
  <si>
    <t>Haus Alpenz</t>
  </si>
  <si>
    <t>Fifth Generation Inc.</t>
  </si>
  <si>
    <t>Sum of Grand Total</t>
  </si>
  <si>
    <t>Woodford reserve</t>
  </si>
  <si>
    <t xml:space="preserve">Crown Royal </t>
  </si>
  <si>
    <t xml:space="preserve">Jim Beam </t>
  </si>
  <si>
    <t xml:space="preserve">Jack Daniels </t>
  </si>
  <si>
    <t xml:space="preserve">Jameson </t>
  </si>
  <si>
    <t xml:space="preserve">Pernod Ricard </t>
  </si>
  <si>
    <t>Whiskey/Bourbon</t>
  </si>
  <si>
    <t>Whiskey/Canadian</t>
  </si>
  <si>
    <t>Recommended menu price</t>
  </si>
  <si>
    <t>Whiskey/Tenessee</t>
  </si>
  <si>
    <t>Whiskey/Irish</t>
  </si>
  <si>
    <t>Whiskey/Bourbon blend</t>
  </si>
  <si>
    <t>Whiskey/Rye</t>
  </si>
  <si>
    <t xml:space="preserve">Templeton Rye </t>
  </si>
  <si>
    <t>Infinium spirits</t>
  </si>
  <si>
    <t xml:space="preserve">Bombay Sapphire </t>
  </si>
  <si>
    <t xml:space="preserve">Cointreau </t>
  </si>
  <si>
    <t xml:space="preserve">Johnnie walker black </t>
  </si>
  <si>
    <t>Bols triple sec</t>
  </si>
  <si>
    <t>Bols Peach</t>
  </si>
  <si>
    <t xml:space="preserve">St Elder Elderflower </t>
  </si>
  <si>
    <t>Lucas Bols</t>
  </si>
  <si>
    <t xml:space="preserve">MS Walker </t>
  </si>
  <si>
    <t>Glenlivet 12 year old scotch</t>
  </si>
  <si>
    <t xml:space="preserve">Compoveda Tequila Blanco </t>
  </si>
  <si>
    <t xml:space="preserve">Compoveda Tequila Reposado </t>
  </si>
  <si>
    <t xml:space="preserve">Compoveda Tequila Extra Anejo </t>
  </si>
  <si>
    <t xml:space="preserve">Espolon Reposado </t>
  </si>
  <si>
    <t>Dolin Vermouth Sweet</t>
  </si>
  <si>
    <t>Absolut Pear</t>
  </si>
  <si>
    <t>Absolut vodka</t>
  </si>
  <si>
    <t>Three olives Vodka</t>
  </si>
  <si>
    <t>Bacardi</t>
  </si>
  <si>
    <t xml:space="preserve">Serrales </t>
  </si>
  <si>
    <t>Captain morgan spiced rum</t>
  </si>
  <si>
    <t xml:space="preserve">Triple Sec </t>
  </si>
  <si>
    <t>Elderflower liqueur</t>
  </si>
  <si>
    <t>Svedka Vodka</t>
  </si>
  <si>
    <t xml:space="preserve">Sazerac </t>
  </si>
  <si>
    <t>#1 rum in Puerto Rico, highly awarded great support behind the brand in Florida price gets down to $14 already carried in some locations</t>
  </si>
  <si>
    <t>The Botanist</t>
  </si>
  <si>
    <t xml:space="preserve">Includes Cocktail placement as only 8 cases are sold with well seagrams </t>
  </si>
  <si>
    <t xml:space="preserve">Great craft Vodka from Sweden supported by sazerac recently acquired from constellation brands </t>
  </si>
  <si>
    <t xml:space="preserve">Beam Suntory </t>
  </si>
  <si>
    <t>Whiskey/ Bourbon</t>
  </si>
  <si>
    <t>Dekiuyper</t>
  </si>
  <si>
    <t>bacardi</t>
  </si>
  <si>
    <t xml:space="preserve">St Germain 750 ml </t>
  </si>
  <si>
    <t>This is the most used brand although the two next suggetions are also used although note listed on menu price reflect 1 liter equivalent</t>
  </si>
  <si>
    <t>Bols Elderflower comes in 1 liter bottles  offers a similar floral, aromatic profile to St-Germain but at a significantly lower cost, making it ideal for high-volume cocktail programs. Its slightly lighter sweetness allows more balance in drinks like spritzes and gin cocktails</t>
  </si>
  <si>
    <t xml:space="preserve">St. Elder Elderflower Liqueur delivers a vibrant, floral flavor comparable to St-Germain at a more approachable price point. It’s made in the U.S., offering reliable availability and consistent qualityaccounting for 9 liter equivalent as it comes in 750 mls great product pure elderflower </t>
  </si>
  <si>
    <t>St elder Elderflower Liqueur</t>
  </si>
  <si>
    <t>Keep Y/ N and add</t>
  </si>
  <si>
    <t>add</t>
  </si>
  <si>
    <t>OZ</t>
  </si>
  <si>
    <t>Cocktail recipes new to add or rework</t>
  </si>
  <si>
    <t>0.5 oz Kahlua</t>
  </si>
  <si>
    <t>1.5 oz Owen's nitro espresso or fever tree espresso cold brew</t>
  </si>
  <si>
    <t xml:space="preserve">Botanist lemonade </t>
  </si>
  <si>
    <t>Lemondrop martini ( or variation)</t>
  </si>
  <si>
    <t>1 oz finest call fresh pressed lemon juice</t>
  </si>
  <si>
    <t xml:space="preserve">1 oz finest call simple syrup </t>
  </si>
  <si>
    <t>change brand potential</t>
  </si>
  <si>
    <t xml:space="preserve">missed opportunity </t>
  </si>
  <si>
    <t>Bru's Espresso Martini</t>
  </si>
  <si>
    <t xml:space="preserve">SUPPLIER </t>
  </si>
  <si>
    <t>Finest call fresh pressed lemon juice</t>
  </si>
  <si>
    <t>Finest call fresh pressed lime juice</t>
  </si>
  <si>
    <t xml:space="preserve">Fever Tree Ginger beer 500 ml resealable </t>
  </si>
  <si>
    <t xml:space="preserve">Owen's nitro espresso </t>
  </si>
  <si>
    <t xml:space="preserve">Owen's Tonic </t>
  </si>
  <si>
    <t>Re'al Pear syrup</t>
  </si>
  <si>
    <t>Re'al Mango, Blackberry, Coconut syrup</t>
  </si>
  <si>
    <t>1.5 oz Aperol</t>
  </si>
  <si>
    <t>2 oz prosecco</t>
  </si>
  <si>
    <t xml:space="preserve">1 oz Club Soda </t>
  </si>
  <si>
    <t xml:space="preserve">Aperol Spritz ( already sold a lot might as well menu for support and incremental sales) </t>
  </si>
  <si>
    <t xml:space="preserve">Fever Tree Mojito mix </t>
  </si>
  <si>
    <t>Finest call agave nectar</t>
  </si>
  <si>
    <t>Finest call simple syrup</t>
  </si>
  <si>
    <t>ABM</t>
  </si>
  <si>
    <t>Molson coors</t>
  </si>
  <si>
    <t>Owens</t>
  </si>
  <si>
    <t xml:space="preserve">Red Bull original </t>
  </si>
  <si>
    <t>Red Bull Sugarfree</t>
  </si>
  <si>
    <t>Red Bull</t>
  </si>
  <si>
    <t>Filthy black cherry's</t>
  </si>
  <si>
    <t xml:space="preserve">Filthy Olives </t>
  </si>
  <si>
    <t>Filthy Foods</t>
  </si>
  <si>
    <t>Distributor</t>
  </si>
  <si>
    <t>RNDC</t>
  </si>
  <si>
    <t>Johnson Brothers</t>
  </si>
  <si>
    <t>SGWS</t>
  </si>
  <si>
    <t>Dehy Dehydrated garnishes</t>
  </si>
  <si>
    <t>Dehy</t>
  </si>
  <si>
    <t>dehygarnish.com</t>
  </si>
  <si>
    <t xml:space="preserve">Blueberry basil cooler (MOCKTAIL) </t>
  </si>
  <si>
    <t>Citadelle Gin</t>
  </si>
  <si>
    <t>Various but Dekuyper most ordered talk to Beam</t>
  </si>
  <si>
    <t xml:space="preserve">Citadelle </t>
  </si>
  <si>
    <t xml:space="preserve">1 oz Three olives or Svedka Vanilla Vodka </t>
  </si>
  <si>
    <t>option 1 replacement (approved)</t>
  </si>
  <si>
    <t xml:space="preserve">Citadelle Gin </t>
  </si>
  <si>
    <t xml:space="preserve">Maison Ferrand </t>
  </si>
  <si>
    <t>0.5 oz Ryan's Irish Cream</t>
  </si>
  <si>
    <t>1.5 oz Absolut citron</t>
  </si>
  <si>
    <t>0.5 oz Cointreau</t>
  </si>
  <si>
    <t xml:space="preserve">Bols + flavors </t>
  </si>
  <si>
    <t>BOLS TRIPLE SEC</t>
  </si>
  <si>
    <t xml:space="preserve">Branson Cognac </t>
  </si>
  <si>
    <t xml:space="preserve">Syre spirits </t>
  </si>
  <si>
    <t xml:space="preserve">Citadelle gin </t>
  </si>
  <si>
    <t xml:space="preserve">Maison ferrand </t>
  </si>
  <si>
    <t>COINTREAU</t>
  </si>
  <si>
    <t>LEMON DROP MARTINI</t>
  </si>
  <si>
    <t>BRU'S ESPRESSO MARTINI</t>
  </si>
  <si>
    <t>NEW</t>
  </si>
  <si>
    <t>APEROL SPRITZ</t>
  </si>
  <si>
    <t xml:space="preserve">CITADELLE LEMONADE </t>
  </si>
  <si>
    <t>Y former botanist lemonade ingredient change</t>
  </si>
  <si>
    <t xml:space="preserve">ST ELDER ELDERFLOWER LIQUEUR </t>
  </si>
  <si>
    <t>MS WALKER</t>
  </si>
  <si>
    <t>LUCAS BOLS</t>
  </si>
  <si>
    <t>FINEST CALL PRESSED LEMON JUICE</t>
  </si>
  <si>
    <t>INGREDIENT 3</t>
  </si>
  <si>
    <t>INGREDIENT 4</t>
  </si>
  <si>
    <t>AMERICAN BEVERAGE MARKETEER</t>
  </si>
  <si>
    <t>FINEST CALL SIMPLE SYRUP</t>
  </si>
  <si>
    <t>AMERICAN BEVERAGE MARKETEERS</t>
  </si>
  <si>
    <t xml:space="preserve">OWENS NITRO ESPRESSO </t>
  </si>
  <si>
    <t>OWENS</t>
  </si>
  <si>
    <t>PROSECCO</t>
  </si>
  <si>
    <t>PRESTIGE BEVERAGE</t>
  </si>
  <si>
    <t>CLUB SODA</t>
  </si>
  <si>
    <t>Brand</t>
  </si>
  <si>
    <t>Varietal</t>
  </si>
  <si>
    <t>AVA</t>
  </si>
  <si>
    <t>IN - Cost</t>
  </si>
  <si>
    <t>IN Distributor</t>
  </si>
  <si>
    <t>KY - Cost</t>
  </si>
  <si>
    <t>KY Distributor</t>
  </si>
  <si>
    <t>Trinchero</t>
  </si>
  <si>
    <t>Joel Gott</t>
  </si>
  <si>
    <t>815 Cabernet Sauvignon</t>
  </si>
  <si>
    <t>California</t>
  </si>
  <si>
    <t>Johnson Bros</t>
  </si>
  <si>
    <t xml:space="preserve"> Gallo Distributor</t>
  </si>
  <si>
    <t xml:space="preserve">Clos Du Bois </t>
  </si>
  <si>
    <t>Chardonnay</t>
  </si>
  <si>
    <t xml:space="preserve"> Johnson Brothers </t>
  </si>
  <si>
    <t>Charles and Charles</t>
  </si>
  <si>
    <t>Double Trouble Red Blend</t>
  </si>
  <si>
    <t>Washington</t>
  </si>
  <si>
    <t>O’Neill Vintners</t>
  </si>
  <si>
    <t>ROBERT HALL</t>
  </si>
  <si>
    <t>MERLOT</t>
  </si>
  <si>
    <t xml:space="preserve">Kobrand </t>
  </si>
  <si>
    <t>Caposaldo</t>
  </si>
  <si>
    <t>Pinot Grigio</t>
  </si>
  <si>
    <t>Italy</t>
  </si>
  <si>
    <t xml:space="preserve">Mark West </t>
  </si>
  <si>
    <t>Pinot Noir</t>
  </si>
  <si>
    <t>Treasury Wine Estates</t>
  </si>
  <si>
    <t>Matua</t>
  </si>
  <si>
    <t>Sauvignon Blanc</t>
  </si>
  <si>
    <t>Marlborough</t>
  </si>
  <si>
    <t xml:space="preserve">Prestige Beverage </t>
  </si>
  <si>
    <t>Belposto</t>
  </si>
  <si>
    <t>Prosecco</t>
  </si>
  <si>
    <t>Heidelberg</t>
  </si>
  <si>
    <t>Risata (only for 1 location KY in bottles only)</t>
  </si>
  <si>
    <t>COORS LIGHT</t>
  </si>
  <si>
    <t>MILLERCOORS</t>
  </si>
  <si>
    <t>MILLER LITE</t>
  </si>
  <si>
    <t xml:space="preserve">DOS XX AMBAR </t>
  </si>
  <si>
    <t>HEINEKEN USA</t>
  </si>
  <si>
    <t>BUD LIGHT</t>
  </si>
  <si>
    <t>ABI</t>
  </si>
  <si>
    <t>STELLA</t>
  </si>
  <si>
    <t>ANGRY ORCHARD CIDER</t>
  </si>
  <si>
    <t xml:space="preserve">BOSTON BEER </t>
  </si>
  <si>
    <t>CORONA</t>
  </si>
  <si>
    <t>CONSTELLATION</t>
  </si>
  <si>
    <t>HEINEKEN 0.0</t>
  </si>
  <si>
    <t>BLUE MOON 0.0</t>
  </si>
  <si>
    <t xml:space="preserve">HIGH NOON PINEAPPLE </t>
  </si>
  <si>
    <t xml:space="preserve">E&amp;J GALLO </t>
  </si>
  <si>
    <t>SUNCRUISER VODKA ICED TEA</t>
  </si>
  <si>
    <t>PACKAGE BRAND</t>
  </si>
  <si>
    <t>BLUE MOON</t>
  </si>
  <si>
    <t xml:space="preserve">MILLER LITE or COORS LIGHT </t>
  </si>
  <si>
    <t xml:space="preserve">MICHELOB ULTRA </t>
  </si>
  <si>
    <t xml:space="preserve">MODELO ESPECIAL </t>
  </si>
  <si>
    <t xml:space="preserve">CONSTELLATION </t>
  </si>
  <si>
    <t>DOGFISH HEAD rotator</t>
  </si>
  <si>
    <t>BOSTON BEER COMPANY</t>
  </si>
  <si>
    <t xml:space="preserve">SAM ADAMS SEASONAL </t>
  </si>
  <si>
    <t xml:space="preserve">BELLS ROTATOR </t>
  </si>
  <si>
    <t xml:space="preserve">NEW BELGIUM BREWING </t>
  </si>
  <si>
    <t>GUINNESS</t>
  </si>
  <si>
    <t xml:space="preserve">DIAGEO </t>
  </si>
  <si>
    <t>Baileys</t>
  </si>
  <si>
    <t>DRAFT BRAND - All Brus with 12 plus draft handles</t>
  </si>
  <si>
    <t>DRAFT BRAND - Brus with 10 or less draft handles</t>
  </si>
  <si>
    <t xml:space="preserve">IN Order Number </t>
  </si>
  <si>
    <t xml:space="preserve">Concept Name </t>
  </si>
  <si>
    <t>Location Name</t>
  </si>
  <si>
    <t>Street Address</t>
  </si>
  <si>
    <t>City</t>
  </si>
  <si>
    <t>State</t>
  </si>
  <si>
    <t>Zip Code</t>
  </si>
  <si>
    <t>Main Contact (GM)</t>
  </si>
  <si>
    <t>Email</t>
  </si>
  <si>
    <t>Phone number</t>
  </si>
  <si>
    <t>Brownsburg</t>
  </si>
  <si>
    <t>IN</t>
  </si>
  <si>
    <t>46112</t>
  </si>
  <si>
    <t>BRU Burger Bar Bloomington #54</t>
  </si>
  <si>
    <t>BRU Burger</t>
  </si>
  <si>
    <t>229 South Grant Street, Suite 1</t>
  </si>
  <si>
    <t>Bloomington</t>
  </si>
  <si>
    <t>47401</t>
  </si>
  <si>
    <t>Sarah Perrus</t>
  </si>
  <si>
    <t>sperrus@bruburgerbar.com</t>
  </si>
  <si>
    <t>812.219.4870</t>
  </si>
  <si>
    <t>BRU Burger Bar Brownsburg #45</t>
  </si>
  <si>
    <t>5724 North Green Street, Suite 100</t>
  </si>
  <si>
    <t>Ryan Muth</t>
  </si>
  <si>
    <t>rmuth@bruburgerbar.com</t>
  </si>
  <si>
    <t>317.657.0386</t>
  </si>
  <si>
    <t>BRU Burger Bar Carmel #19</t>
  </si>
  <si>
    <t>12901 Old Meridian St</t>
  </si>
  <si>
    <t>Carmel</t>
  </si>
  <si>
    <t>46032</t>
  </si>
  <si>
    <t>Laurie Oatts</t>
  </si>
  <si>
    <t>loatts@bruburgerbar.com</t>
  </si>
  <si>
    <t>463.206.5856</t>
  </si>
  <si>
    <t>BRU Burger Bar Cincy #20</t>
  </si>
  <si>
    <t>41 East 6th Street</t>
  </si>
  <si>
    <t>Cincinnati</t>
  </si>
  <si>
    <t>OH</t>
  </si>
  <si>
    <t>45202</t>
  </si>
  <si>
    <t>Brooke Cason</t>
  </si>
  <si>
    <t>bcason@bruburgerbar.com</t>
  </si>
  <si>
    <t>513.405.7543</t>
  </si>
  <si>
    <t>BRU Burger Bar Evansville #21</t>
  </si>
  <si>
    <t>222 Sycamore Street</t>
  </si>
  <si>
    <t>Evansville</t>
  </si>
  <si>
    <t>47708</t>
  </si>
  <si>
    <t>Tyler Maynard</t>
  </si>
  <si>
    <t>tmaynard@bruburgerbar.com</t>
  </si>
  <si>
    <t>812.202.5671</t>
  </si>
  <si>
    <t>BRU Burger Bar Fort Mitchell #31</t>
  </si>
  <si>
    <t>279 Buttermilk Pike</t>
  </si>
  <si>
    <t>Fort Mitchell</t>
  </si>
  <si>
    <t>KY</t>
  </si>
  <si>
    <t>41017</t>
  </si>
  <si>
    <t>Cheyenne Harmon</t>
  </si>
  <si>
    <t>charmon@crgdining.com</t>
  </si>
  <si>
    <t>321.759.2859</t>
  </si>
  <si>
    <t>BRU Burger Bar Fort Wayne #59</t>
  </si>
  <si>
    <t>118 West Columbia Street, Suite 101</t>
  </si>
  <si>
    <t>Fort Wayne</t>
  </si>
  <si>
    <t>46802</t>
  </si>
  <si>
    <t>Logan Krueger</t>
  </si>
  <si>
    <t>lkrueger@bruburgerbar.com</t>
  </si>
  <si>
    <t>260.797.7194</t>
  </si>
  <si>
    <t>BRU Burger Bar Greenwood</t>
  </si>
  <si>
    <t>1462 W. Stones Crossing</t>
  </si>
  <si>
    <t>Greenwood</t>
  </si>
  <si>
    <t>46143</t>
  </si>
  <si>
    <t>Tanner Claiborne</t>
  </si>
  <si>
    <t>tclaiborne@bruburgerbar.com</t>
  </si>
  <si>
    <t>407.522.6740</t>
  </si>
  <si>
    <t>BRU Burger Bar Indy #15</t>
  </si>
  <si>
    <t>410 Massachusetts Avenue</t>
  </si>
  <si>
    <t>Indianapolis</t>
  </si>
  <si>
    <t>46204</t>
  </si>
  <si>
    <t>Michael Johnson</t>
  </si>
  <si>
    <t>mjohnson@bruburgerbar.com</t>
  </si>
  <si>
    <t>610.350.9200</t>
  </si>
  <si>
    <t>BRU Burger Bar Keystone #43</t>
  </si>
  <si>
    <t>8711 River Crossing Blvd, Suite 150</t>
  </si>
  <si>
    <t>46240</t>
  </si>
  <si>
    <t>Craig Morris</t>
  </si>
  <si>
    <t>cmorris@bruburgerbar.com</t>
  </si>
  <si>
    <t>317.908.9153</t>
  </si>
  <si>
    <t>BRU Burger Bar Lafayette #34</t>
  </si>
  <si>
    <t>101 Main Street, Suite 100</t>
  </si>
  <si>
    <t>Lafayette</t>
  </si>
  <si>
    <t>47901</t>
  </si>
  <si>
    <t>Krista Snell</t>
  </si>
  <si>
    <t>ksnell@bruburgerbar.com</t>
  </si>
  <si>
    <t>765.637.6485</t>
  </si>
  <si>
    <t>BRU Burger Bar Lexington #16</t>
  </si>
  <si>
    <t>3010 Lakecrest Circle</t>
  </si>
  <si>
    <t>Lexington</t>
  </si>
  <si>
    <t>40513</t>
  </si>
  <si>
    <t>John Spicer</t>
  </si>
  <si>
    <t>jspicer@bruburgerbar.com</t>
  </si>
  <si>
    <t>859.391.5150</t>
  </si>
  <si>
    <t>BRU Burger Bar Montgomery #46</t>
  </si>
  <si>
    <t>9300 Montgomery Road</t>
  </si>
  <si>
    <t>Montgomery</t>
  </si>
  <si>
    <t>45242</t>
  </si>
  <si>
    <t>Robert (Bob) Mackendrick</t>
  </si>
  <si>
    <t>rmackendrick@bruburgerbar.com</t>
  </si>
  <si>
    <t>513.306.7136</t>
  </si>
  <si>
    <t>BRU Burger Bar Noblesville #29</t>
  </si>
  <si>
    <t>350 Westfield Road, Suite 100</t>
  </si>
  <si>
    <t>Noblesville</t>
  </si>
  <si>
    <t>46060</t>
  </si>
  <si>
    <t>Colin Kalbfleisch</t>
  </si>
  <si>
    <t>ckalbfleisch@bruburgerbar.com</t>
  </si>
  <si>
    <t>703.899.7278</t>
  </si>
  <si>
    <t>BRU Burger Bar Plainfield #24</t>
  </si>
  <si>
    <t>2499 Perry Crossing Way, Suite 170</t>
  </si>
  <si>
    <t>Plainfield</t>
  </si>
  <si>
    <t>46168</t>
  </si>
  <si>
    <t>Kiley Hesiler</t>
  </si>
  <si>
    <t>kheisler@bruburgerbar.com</t>
  </si>
  <si>
    <t>317.997.8934</t>
  </si>
  <si>
    <t>BRU Burger Bar South Bend #32</t>
  </si>
  <si>
    <t>1234 North Eddy Street, Suite 111</t>
  </si>
  <si>
    <t>South Bend</t>
  </si>
  <si>
    <t>46617</t>
  </si>
  <si>
    <t>Jessica Chrisman</t>
  </si>
  <si>
    <t>jchrisman@bruburgerbar.com</t>
  </si>
  <si>
    <t>574.371.7009</t>
  </si>
  <si>
    <t>BRU Burger Bar Westerville #26</t>
  </si>
  <si>
    <t>691 North Cleveland Avenue</t>
  </si>
  <si>
    <t>Westerville</t>
  </si>
  <si>
    <t>43082</t>
  </si>
  <si>
    <t>Kyle Mulder</t>
  </si>
  <si>
    <t>kmulder@bruburgerbar.com</t>
  </si>
  <si>
    <t>717.309.8432</t>
  </si>
  <si>
    <t>BOSTON BEER</t>
  </si>
  <si>
    <t>NEW BELGIUM BREWING</t>
  </si>
  <si>
    <t>DIAGEO</t>
  </si>
  <si>
    <t>KY Order Number</t>
  </si>
  <si>
    <t>Joel Gott 815 Cabernet Sauvignon</t>
  </si>
  <si>
    <t>Clos Du Bois Chardonnay</t>
  </si>
  <si>
    <t>Charles and Charles Double trouble red</t>
  </si>
  <si>
    <t>ROBERT HALL Merlot</t>
  </si>
  <si>
    <t>Caposaldo Pinot grigio</t>
  </si>
  <si>
    <t>Mark West  Pinot Noir</t>
  </si>
  <si>
    <t>Matua Sauvignon Blanc</t>
  </si>
  <si>
    <t>Belposto Prosecco</t>
  </si>
  <si>
    <t xml:space="preserve">BAILEYS </t>
  </si>
  <si>
    <t>CITADELLE GIN</t>
  </si>
  <si>
    <t>MAISON FERRAND</t>
  </si>
  <si>
    <t xml:space="preserve">Distributor order # </t>
  </si>
  <si>
    <t>Unit Size</t>
  </si>
  <si>
    <t xml:space="preserve">units per case </t>
  </si>
  <si>
    <t>distributor IN</t>
  </si>
  <si>
    <t>Three Olives Vanilla Vodka</t>
  </si>
  <si>
    <t>Bottle 1 pricing</t>
  </si>
  <si>
    <t xml:space="preserve">Case 1 pricing </t>
  </si>
  <si>
    <t>distributor KY</t>
  </si>
  <si>
    <t xml:space="preserve">Locations affected: Southbend (8), Fort Wayne (8) , Bloomington (10) </t>
  </si>
  <si>
    <t>Distributor order # 2</t>
  </si>
  <si>
    <t>Unit Size3</t>
  </si>
  <si>
    <t>units per case 4</t>
  </si>
  <si>
    <t>Bottle 1 pricing5</t>
  </si>
  <si>
    <t>Case 1 pricing 6</t>
  </si>
  <si>
    <t>FEVER TREE GINGER BEER</t>
  </si>
  <si>
    <t>1L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</si>
</sst>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8" formatCode="&quot;$&quot;#,##0.00_);[Red]\(&quot;$&quot;#,##0.00\)"/>
    <numFmt numFmtId="44" formatCode="_(&quot;$&quot;* #,##0.00_);_(&quot;$&quot;* \(#,##0.00\);_(&quot;$&quot;* &quot;-&quot;??_);_(@_)"/>
  </numFmts>
  <fonts count="12" x14ac:knownFonts="1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color rgb="FF00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rial"/>
      <family val="2"/>
    </font>
    <font>
      <sz val="11"/>
      <color rgb="FF222222"/>
      <name val="Arial"/>
      <family val="2"/>
    </font>
    <font>
      <sz val="11"/>
      <color theme="1"/>
      <name val="Aptos"/>
      <family val="2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b/>
      <sz val="11"/>
      <color rgb="FFFFFFFF"/>
      <name val="Aptos Narrow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1"/>
        <bgColor theme="1"/>
      </patternFill>
    </fill>
    <fill>
      <patternFill patternType="solid">
        <fgColor rgb="FF156082"/>
        <bgColor rgb="FF156082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rgb="FF44B3E1"/>
      </top>
      <bottom style="thin">
        <color rgb="FF44B3E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69">
    <xf numFmtId="0" fontId="0" fillId="0" borderId="0" xfId="0"/>
    <xf numFmtId="0" fontId="2" fillId="2" borderId="1" xfId="0" applyFont="1" applyFill="1" applyBorder="1"/>
    <xf numFmtId="0" fontId="0" fillId="0" borderId="0" xfId="0" applyAlignment="1">
      <alignment horizontal="left"/>
    </xf>
    <xf numFmtId="44" fontId="0" fillId="0" borderId="0" xfId="0" applyNumberFormat="1"/>
    <xf numFmtId="0" fontId="2" fillId="0" borderId="1" xfId="0" applyFont="1" applyBorder="1" applyAlignment="1">
      <alignment horizontal="left"/>
    </xf>
    <xf numFmtId="0" fontId="0" fillId="0" borderId="0" xfId="0" applyAlignment="1">
      <alignment horizontal="left" indent="1"/>
    </xf>
    <xf numFmtId="0" fontId="3" fillId="0" borderId="0" xfId="0" applyFont="1"/>
    <xf numFmtId="0" fontId="2" fillId="0" borderId="3" xfId="0" applyFont="1" applyBorder="1" applyAlignment="1">
      <alignment horizontal="center" vertical="top"/>
    </xf>
    <xf numFmtId="0" fontId="0" fillId="0" borderId="0" xfId="0" pivotButton="1"/>
    <xf numFmtId="0" fontId="4" fillId="0" borderId="2" xfId="0" applyFont="1" applyBorder="1"/>
    <xf numFmtId="0" fontId="0" fillId="0" borderId="2" xfId="0" applyBorder="1"/>
    <xf numFmtId="0" fontId="0" fillId="0" borderId="2" xfId="0" applyBorder="1" applyAlignment="1">
      <alignment wrapText="1"/>
    </xf>
    <xf numFmtId="44" fontId="0" fillId="0" borderId="2" xfId="1" applyFont="1" applyBorder="1"/>
    <xf numFmtId="6" fontId="0" fillId="0" borderId="2" xfId="0" applyNumberFormat="1" applyBorder="1"/>
    <xf numFmtId="44" fontId="0" fillId="0" borderId="2" xfId="0" applyNumberFormat="1" applyBorder="1"/>
    <xf numFmtId="44" fontId="4" fillId="0" borderId="2" xfId="0" applyNumberFormat="1" applyFont="1" applyBorder="1"/>
    <xf numFmtId="8" fontId="0" fillId="0" borderId="2" xfId="0" applyNumberFormat="1" applyBorder="1"/>
    <xf numFmtId="0" fontId="0" fillId="0" borderId="0" xfId="0" applyAlignment="1">
      <alignment wrapText="1"/>
    </xf>
    <xf numFmtId="0" fontId="0" fillId="0" borderId="2" xfId="0" applyBorder="1" applyAlignment="1">
      <alignment horizontal="left"/>
    </xf>
    <xf numFmtId="1" fontId="0" fillId="0" borderId="2" xfId="1" applyNumberFormat="1" applyFont="1" applyBorder="1"/>
    <xf numFmtId="9" fontId="0" fillId="0" borderId="2" xfId="2" applyFont="1" applyBorder="1"/>
    <xf numFmtId="1" fontId="0" fillId="0" borderId="2" xfId="0" applyNumberFormat="1" applyBorder="1"/>
    <xf numFmtId="0" fontId="0" fillId="3" borderId="2" xfId="0" applyFill="1" applyBorder="1"/>
    <xf numFmtId="0" fontId="0" fillId="3" borderId="4" xfId="0" applyFill="1" applyBorder="1" applyAlignment="1">
      <alignment wrapText="1"/>
    </xf>
    <xf numFmtId="0" fontId="0" fillId="0" borderId="4" xfId="0" applyBorder="1"/>
    <xf numFmtId="0" fontId="0" fillId="4" borderId="2" xfId="0" applyFill="1" applyBorder="1"/>
    <xf numFmtId="0" fontId="0" fillId="0" borderId="2" xfId="0" applyBorder="1" applyAlignment="1">
      <alignment horizontal="left" wrapText="1"/>
    </xf>
    <xf numFmtId="0" fontId="4" fillId="4" borderId="2" xfId="0" applyFont="1" applyFill="1" applyBorder="1"/>
    <xf numFmtId="44" fontId="0" fillId="4" borderId="2" xfId="1" applyFont="1" applyFill="1" applyBorder="1"/>
    <xf numFmtId="44" fontId="0" fillId="0" borderId="2" xfId="1" applyFont="1" applyFill="1" applyBorder="1"/>
    <xf numFmtId="0" fontId="6" fillId="0" borderId="0" xfId="0" applyFont="1"/>
    <xf numFmtId="0" fontId="5" fillId="0" borderId="2" xfId="0" applyFont="1" applyBorder="1"/>
    <xf numFmtId="0" fontId="6" fillId="0" borderId="2" xfId="0" applyFont="1" applyBorder="1"/>
    <xf numFmtId="0" fontId="2" fillId="0" borderId="2" xfId="0" applyFont="1" applyBorder="1"/>
    <xf numFmtId="0" fontId="7" fillId="0" borderId="0" xfId="0" applyFont="1" applyAlignment="1">
      <alignment horizontal="left" vertical="center" indent="1"/>
    </xf>
    <xf numFmtId="0" fontId="8" fillId="0" borderId="2" xfId="0" applyFont="1" applyBorder="1"/>
    <xf numFmtId="0" fontId="0" fillId="0" borderId="0" xfId="0" applyAlignment="1">
      <alignment horizontal="right"/>
    </xf>
    <xf numFmtId="0" fontId="10" fillId="0" borderId="0" xfId="3" applyAlignment="1"/>
    <xf numFmtId="0" fontId="9" fillId="6" borderId="8" xfId="0" applyFont="1" applyFill="1" applyBorder="1"/>
    <xf numFmtId="0" fontId="9" fillId="6" borderId="9" xfId="0" applyFont="1" applyFill="1" applyBorder="1"/>
    <xf numFmtId="0" fontId="0" fillId="5" borderId="8" xfId="0" applyFill="1" applyBorder="1"/>
    <xf numFmtId="0" fontId="0" fillId="5" borderId="9" xfId="0" applyFill="1" applyBorder="1"/>
    <xf numFmtId="0" fontId="0" fillId="0" borderId="8" xfId="0" applyBorder="1"/>
    <xf numFmtId="0" fontId="0" fillId="0" borderId="9" xfId="0" applyBorder="1"/>
    <xf numFmtId="0" fontId="9" fillId="6" borderId="9" xfId="0" applyFont="1" applyFill="1" applyBorder="1" applyAlignment="1">
      <alignment horizontal="right"/>
    </xf>
    <xf numFmtId="0" fontId="0" fillId="5" borderId="9" xfId="0" applyFill="1" applyBorder="1" applyAlignment="1">
      <alignment horizontal="right"/>
    </xf>
    <xf numFmtId="0" fontId="0" fillId="0" borderId="9" xfId="0" applyBorder="1" applyAlignment="1">
      <alignment horizontal="right"/>
    </xf>
    <xf numFmtId="0" fontId="11" fillId="7" borderId="10" xfId="0" applyFont="1" applyFill="1" applyBorder="1" applyAlignment="1">
      <alignment horizontal="center"/>
    </xf>
    <xf numFmtId="44" fontId="11" fillId="7" borderId="10" xfId="0" applyNumberFormat="1" applyFont="1" applyFill="1" applyBorder="1"/>
    <xf numFmtId="0" fontId="2" fillId="0" borderId="7" xfId="0" applyFont="1" applyBorder="1" applyAlignment="1">
      <alignment horizontal="center" vertical="top"/>
    </xf>
    <xf numFmtId="0" fontId="11" fillId="7" borderId="6" xfId="0" applyFont="1" applyFill="1" applyBorder="1" applyAlignment="1">
      <alignment horizontal="center"/>
    </xf>
    <xf numFmtId="0" fontId="0" fillId="5" borderId="7" xfId="0" applyFill="1" applyBorder="1"/>
    <xf numFmtId="44" fontId="0" fillId="5" borderId="6" xfId="0" applyNumberFormat="1" applyFill="1" applyBorder="1"/>
    <xf numFmtId="0" fontId="0" fillId="0" borderId="7" xfId="0" applyBorder="1"/>
    <xf numFmtId="44" fontId="0" fillId="0" borderId="6" xfId="0" applyNumberFormat="1" applyBorder="1"/>
    <xf numFmtId="0" fontId="0" fillId="0" borderId="6" xfId="0" applyBorder="1"/>
    <xf numFmtId="0" fontId="0" fillId="5" borderId="6" xfId="0" applyFill="1" applyBorder="1"/>
    <xf numFmtId="0" fontId="0" fillId="5" borderId="7" xfId="0" applyFill="1" applyBorder="1" applyAlignment="1">
      <alignment horizontal="left" indent="1"/>
    </xf>
    <xf numFmtId="44" fontId="0" fillId="5" borderId="7" xfId="0" applyNumberFormat="1" applyFill="1" applyBorder="1"/>
    <xf numFmtId="0" fontId="0" fillId="0" borderId="7" xfId="0" applyBorder="1" applyAlignment="1">
      <alignment horizontal="left" indent="1"/>
    </xf>
    <xf numFmtId="44" fontId="0" fillId="0" borderId="7" xfId="0" applyNumberFormat="1" applyBorder="1"/>
    <xf numFmtId="0" fontId="0" fillId="0" borderId="5" xfId="0" applyBorder="1"/>
    <xf numFmtId="0" fontId="0" fillId="0" borderId="5" xfId="0" applyBorder="1" applyAlignment="1">
      <alignment horizontal="left" indent="1"/>
    </xf>
    <xf numFmtId="44" fontId="0" fillId="0" borderId="5" xfId="0" applyNumberFormat="1" applyBorder="1"/>
    <xf numFmtId="0" fontId="2" fillId="0" borderId="11" xfId="0" applyFont="1" applyBorder="1" applyAlignment="1">
      <alignment horizontal="center" vertical="top"/>
    </xf>
    <xf numFmtId="0" fontId="0" fillId="5" borderId="11" xfId="0" applyFill="1" applyBorder="1"/>
    <xf numFmtId="0" fontId="0" fillId="0" borderId="11" xfId="0" applyBorder="1"/>
    <xf numFmtId="0" fontId="0" fillId="0" borderId="12" xfId="0" applyBorder="1"/>
    <xf numFmtId="0" fontId="0" fillId="8" borderId="7" xfId="0" applyFill="1" applyBorder="1"/>
  </cellXfs>
  <cellStyles count="4">
    <cellStyle name="Currency" xfId="1" builtinId="4"/>
    <cellStyle name="Hyperlink" xfId="3" builtinId="8"/>
    <cellStyle name="Normal" xfId="0" builtinId="0"/>
    <cellStyle name="Percent" xfId="2" builtinId="5"/>
  </cellStyles>
  <dxfs count="4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ptos Narrow"/>
        <family val="2"/>
        <scheme val="minor"/>
      </font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alignment horizontal="right" vertical="bottom" textRotation="0" wrapText="0" indent="0" justifyLastLine="0" shrinkToFit="0" readingOrder="0"/>
    </dxf>
    <dxf>
      <fill>
        <patternFill patternType="solid">
          <fgColor theme="0" tint="-0.14999847407452621"/>
          <bgColor theme="0" tint="-0.14999847407452621"/>
        </patternFill>
      </fill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</dxf>
    <dxf>
      <fill>
        <patternFill patternType="solid">
          <fgColor theme="0" tint="-0.14999847407452621"/>
          <bgColor theme="0" tint="-0.14999847407452621"/>
        </patternFill>
      </fill>
      <border diagonalUp="0" diagonalDown="0">
        <left/>
        <right/>
        <top style="thin">
          <color auto="1"/>
        </top>
        <bottom/>
        <vertical/>
        <horizontal/>
      </border>
    </dxf>
    <dxf>
      <border outline="0">
        <left style="thin">
          <color auto="1"/>
        </lef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Aptos Narrow"/>
        <family val="2"/>
        <scheme val="minor"/>
      </font>
      <fill>
        <patternFill patternType="solid">
          <fgColor rgb="FF156082"/>
          <bgColor rgb="FF156082"/>
        </patternFill>
      </fill>
      <alignment horizontal="center" vertical="bottom" textRotation="0" wrapText="0" indent="0" justifyLastLine="0" shrinkToFit="0" readingOrder="0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numFmt numFmtId="34" formatCode="_(&quot;$&quot;* #,##0.00_);_(&quot;$&quot;* \(#,##0.00\);_(&quot;$&quot;* &quot;-&quot;??_);_(@_)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alignment horizontal="left" vertical="bottom" textRotation="0" wrapText="0" indent="0" justifyLastLine="0" shrinkToFit="0" readingOrder="0"/>
      <border diagonalUp="0" diagonalDown="0">
        <left/>
        <right/>
        <top/>
        <bottom style="thin">
          <color theme="4" tint="0.39997558519241921"/>
        </bottom>
        <vertical/>
        <horizontal/>
      </border>
    </dxf>
    <dxf>
      <alignment horizontal="left" vertical="bottom" textRotation="0" wrapText="0" indent="1" justifyLastLine="0" shrinkToFit="0" readingOrder="0"/>
    </dxf>
    <dxf>
      <alignment horizontal="left" vertical="bottom" textRotation="0" wrapText="0" indent="1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neke hansma" refreshedDate="45833.55633796296" createdVersion="8" refreshedVersion="8" minRefreshableVersion="3" recordCount="924" xr:uid="{0DA8F58F-48C8-0648-A692-8C6C80B1EF30}">
  <cacheSource type="worksheet">
    <worksheetSource name="Table1"/>
  </cacheSource>
  <cacheFields count="18">
    <cacheField name="LocationName" numFmtId="0">
      <sharedItems count="16">
        <s v="BRU Burger Bar Indy"/>
        <s v="BRU Burger Bar Plainfield"/>
        <s v="BRU Burger Bar Evansville"/>
        <s v="BRU Burger Bar Lexington"/>
        <s v="BRU Burger Bar Brownsburg"/>
        <s v="BRU Burger Bar Carmel"/>
        <s v="BRU Burger Bar South Bend"/>
        <s v="BRU Burger Bar Cincy"/>
        <s v="BRU Burger Bar Keystone"/>
        <s v="BRU Burger Bar Noblesville"/>
        <s v="BRU Burger Bar Lafayette"/>
        <s v="BRU Burger Bar Montgomery"/>
        <s v="BRU Burger Bar Bloomington"/>
        <s v="BRU Burger Bar Westerville"/>
        <s v="BRU Burger Bar Fort Wayne"/>
        <s v="BRU Burger Bar Fort Mitchell"/>
      </sharedItems>
    </cacheField>
    <cacheField name="cocktail" numFmtId="0">
      <sharedItems/>
    </cacheField>
    <cacheField name="CorrectedName" numFmtId="0">
      <sharedItems count="192">
        <s v="Bru Margarita"/>
        <s v="Spicy Pomegranate Margarita"/>
        <s v="Pear Cosmo"/>
        <s v="Featured Cocktail"/>
        <s v="Texas Mule"/>
        <s v="Bramble On"/>
        <s v="Botanist Lemonade"/>
        <s v="bru bloody mary"/>
        <s v="bru old fashioned"/>
        <s v="Blackberry Sour"/>
        <s v="Vanderburgh Runner"/>
        <s v="Strawberry Honey Mule"/>
        <s v="Cranberry Margarita"/>
        <s v="Taxi"/>
        <s v="Lumberjaxe"/>
        <s v="Black Cherry Mule"/>
        <s v="Saints on Sycamore"/>
        <s v="blueberry basil cooler"/>
        <s v="Pomegranate Martini"/>
        <s v="Smoked Maple Old Fashioned"/>
        <s v="barrel of peaches"/>
        <s v="Eddie's Dream Crush"/>
        <s v="Long Island"/>
        <s v="The Usual"/>
        <s v="Mocktail"/>
        <s v="Limoncello Strawberry Margarita"/>
        <s v="Momentum"/>
        <s v="Outbound Greyhound"/>
        <s v="Mary Berry Margarita"/>
        <s v="Strawberry Bourbon Smash"/>
        <s v="Cranberry Whiskey Sour"/>
        <s v="Sycamore Sling"/>
        <s v="Maple Old Fashioned"/>
        <s v="BRUberry Cobbler"/>
        <s v="Autumn Sangria"/>
        <s v="Old Fashioned"/>
        <s v="Mimosa"/>
        <s v="Lemon Drop Shooter"/>
        <s v="Pumpkin Spice Martini"/>
        <s v="Hannah's Champagne Crush"/>
        <s v="Cherry Blossom"/>
        <s v="Espresso Martini"/>
        <s v="Creme Brulee Martini"/>
        <s v="Winterberry Martini"/>
        <s v="Aperol Spritz"/>
        <s v="Lavender Coffee Martini"/>
        <s v="Caramel Apple Martini"/>
        <s v="Strawberry Cream Margarita"/>
        <s v="Lavender Lemon Drop"/>
        <s v="Watermelon Basil Margarita"/>
        <s v="Lemon Drop Martini"/>
        <s v="Peppermint Chocolate Martini"/>
        <s v="Raspberry Lemon Drop"/>
        <s v="Orange Cream Margarita"/>
        <s v="Mezcal Passion Mule"/>
        <s v="Anejo Old Fashioned"/>
        <s v="Margarita"/>
        <s v="Martini - Vodka"/>
        <s v="Top Shelf Long Island"/>
        <s v="Bailey It's Cold Outside"/>
        <s v="Michelle in Manhatten"/>
        <s v="Harvest Bru Mocktail"/>
        <s v="Manhattan"/>
        <s v="Cranberry Smash"/>
        <s v="PB &amp; J Old Fashioned"/>
        <s v="Snowcap Martini"/>
        <s v="Cosmo"/>
        <s v="Iris Gingerbread House"/>
        <s v="Mojito"/>
        <s v="Cherry Bourbon Smash"/>
        <s v="Fireside Mule"/>
        <s v="Pear Gin Fizz"/>
        <s v="Corduroy Martini"/>
        <s v="White Winter mojito"/>
        <s v="Mule - Kentucky"/>
        <s v="Blood Orange"/>
        <s v="Mule - Moscow"/>
        <s v="Martini - Gin"/>
        <s v="Tequila Sunrise"/>
        <s v="Makers Old Fashion"/>
        <s v="Whiskey Sour"/>
        <s v="Moscow Mule"/>
        <s v="sugar cookie martini"/>
        <s v="Pumpkin Martini"/>
        <s v="Sex On The Beach"/>
        <s v="Negroni"/>
        <s v="Casamigos Tequila Sunrise"/>
        <s v="Mis Marg"/>
        <s v="White Russian"/>
        <s v="Kentucky Mule"/>
        <s v="Top Shelf Ling Island No Sour"/>
        <s v="Mezcal Sp Pom Marg"/>
        <s v="French 75"/>
        <s v="Irish Coffee"/>
        <s v="Mule - Mexican"/>
        <s v="Skinny Marg"/>
        <s v="Mulargo Anejo Margarita"/>
        <s v="Top Shelf"/>
        <s v="Old F W/ Buzz American Whiskey"/>
        <s v="Brandy Old Fashion"/>
        <s v="Top Shelf LIT"/>
        <s v="virgin bloody mary"/>
        <s v="Old Fashion W/ Travelers"/>
        <s v="makers mark old fashioned"/>
        <s v="Mule Casa Amigos"/>
        <s v="Special Of"/>
        <s v="Screwdriver"/>
        <s v="Chocolate Martini"/>
        <s v="Tom Collins"/>
        <s v="Fall Apple Long Island"/>
        <s v="Virgin Mary"/>
        <s v="Mule - London"/>
        <s v="Cranberry Mule"/>
        <s v="Bramble"/>
        <s v="Weller Old F"/>
        <s v="Hugo Spritz"/>
        <s v="Double Whis Sour Markers"/>
        <s v="Mocktail Bot Lem"/>
        <s v="NA Bot Lem"/>
        <s v="NA BOTONIST"/>
        <s v="Corduroy Martini Sub Woodford"/>
        <s v="Mezcal Old Fashiobed"/>
        <s v="1.5 Kentucky Coffee"/>
        <s v="Special Martini"/>
        <s v="Peachy Keen Made With Buffalo Trace"/>
        <s v="Caramel Martini"/>
        <s v="Dessert Martini"/>
        <s v="Vodka Martini"/>
        <s v="Clue Martini"/>
        <s v="Woodford OF"/>
        <s v="Double Blackberry Sour"/>
        <s v="Spicy Pom Margarita"/>
        <s v="Makers Old"/>
        <s v="Special Old Fashion"/>
        <s v="Sea Breeze"/>
        <s v="Harvest Bru With Titos"/>
        <s v="Brown Sugar Old Fash"/>
        <s v="Makers Of Spec"/>
        <s v="martini"/>
        <s v="NA mojito"/>
        <s v="O.F Makers Mark"/>
        <s v="Pom Martini"/>
        <s v="Bru Old Fashion Orange Bitters"/>
        <s v="Mm Old Fash"/>
        <s v="French Martini"/>
        <s v="Pama Margarita"/>
        <s v="Lemondrop"/>
        <s v="Top Lit"/>
        <s v="Spicy Pomegranate"/>
        <s v="Bru Old Fashioned Halved"/>
        <s v="Bramble On Mocktail (No Bourbon)"/>
        <s v="Grapefruit Martini"/>
        <s v="Virgin Mojito"/>
        <s v="Pina Colada"/>
        <s v="Cran Mule"/>
        <s v="Indy Old Fash"/>
        <s v="Pb&amp;j Old Fashion"/>
        <s v="Mule"/>
        <s v="Virgin Botanist"/>
        <s v="Virgin Bramble"/>
        <s v="Bru Old Fashion HH"/>
        <s v="Virgin Mule"/>
        <s v="Mock Spicy Pom"/>
        <s v="Virgin Bloody"/>
        <s v="Virgin Bru Bloody Mary"/>
        <s v="Green Apple Mojito"/>
        <s v="N/A Shot"/>
        <s v="New York Sour"/>
        <s v="Moctail Peach"/>
        <s v="Virgin Dpicy Margritta"/>
        <s v="Strawberry Mule"/>
        <s v="Moctail Bloody"/>
        <s v="NA bloody"/>
        <s v="Virgin Rita"/>
        <s v="Mezcal Margarita"/>
        <s v="Old Fashion - Tequila"/>
        <s v="Double Lemon Drop"/>
        <s v="Mocktail Texas Mule"/>
        <s v="Virgin Botonist Lemonade"/>
        <s v="Mint Julep"/>
        <s v="Sub Pom Martini"/>
        <s v="Lemon Drop"/>
        <s v="Mule - Caribbean"/>
        <s v="Greyhound - Gin"/>
        <s v="Of"/>
        <s v="Paper Plane"/>
        <s v="Virgin Ice Spice Palm Margerina"/>
        <s v="Caramel"/>
        <s v="Virgin Spicy Pom W Soda"/>
        <s v="Old Fashion Mocktail"/>
        <s v="What Did The Bartender Say After Charles Dickens Ordered A Martini?"/>
        <s v="Mid-Shlf Long Island"/>
      </sharedItems>
    </cacheField>
    <cacheField name="Subcategory" numFmtId="0">
      <sharedItems containsBlank="1"/>
    </cacheField>
    <cacheField name="Qty" numFmtId="0">
      <sharedItems containsSemiMixedTypes="0" containsString="0" containsNumber="1" minValue="1" maxValue="4032"/>
    </cacheField>
    <cacheField name="Total $" numFmtId="0">
      <sharedItems containsSemiMixedTypes="0" containsString="0" containsNumber="1" minValue="0" maxValue="46116.1"/>
    </cacheField>
    <cacheField name="Ingredient 1" numFmtId="0">
      <sharedItems containsBlank="1"/>
    </cacheField>
    <cacheField name="Supplier 1" numFmtId="0">
      <sharedItems containsBlank="1"/>
    </cacheField>
    <cacheField name="Ingredient 2" numFmtId="0">
      <sharedItems containsBlank="1"/>
    </cacheField>
    <cacheField name="Supplier 2" numFmtId="0">
      <sharedItems containsBlank="1"/>
    </cacheField>
    <cacheField name="Ingredient 3" numFmtId="0">
      <sharedItems containsBlank="1"/>
    </cacheField>
    <cacheField name="Supplier 3" numFmtId="0">
      <sharedItems containsNonDate="0" containsString="0" containsBlank="1"/>
    </cacheField>
    <cacheField name="Ingredient 4" numFmtId="0">
      <sharedItems containsBlank="1"/>
    </cacheField>
    <cacheField name="Supplier 4" numFmtId="0">
      <sharedItems containsNonDate="0" containsString="0" containsBlank="1"/>
    </cacheField>
    <cacheField name="Ingredient 5" numFmtId="0">
      <sharedItems containsBlank="1"/>
    </cacheField>
    <cacheField name="Supplier 5" numFmtId="0">
      <sharedItems containsNonDate="0" containsString="0" containsBlank="1"/>
    </cacheField>
    <cacheField name="Ingredient 6" numFmtId="0">
      <sharedItems containsNonDate="0" containsString="0" containsBlank="1"/>
    </cacheField>
    <cacheField name="Supplier 6" numFmtId="0">
      <sharedItems containsNonDate="0" containsString="0"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ineke hansma" refreshedDate="45834.541673958331" createdVersion="8" refreshedVersion="8" minRefreshableVersion="3" recordCount="372" xr:uid="{A5A49128-BA14-9849-A6F9-D6411E4D2079}">
  <cacheSource type="worksheet">
    <worksheetSource name="Table2"/>
  </cacheSource>
  <cacheFields count="20">
    <cacheField name="BRAND" numFmtId="0">
      <sharedItems count="372">
        <s v="ANGOSTURA BITTERS "/>
        <s v="ANGOSTURA BITTERS ORANGE "/>
        <s v="BITTER TRUTH ELDERFLOWER 44 4/15PK 50ML"/>
        <s v="BTC JAMAICAN NO 2 12/5 OZ"/>
        <s v="Woodford Reserve"/>
        <s v="MAKER'S MARK"/>
        <s v="JIM BEAM BOURBON"/>
        <s v="OLD FORESTER 86"/>
        <s v="ANGELS ENVY BBN 86.6 750ML"/>
        <s v="BUFFALO TRACE BOURBON"/>
        <s v="KNOB CREEK"/>
        <s v="BULLEIT BOURBON"/>
        <s v="Woodford Reserve Double Oaked"/>
        <s v="FOUR ROSES SMALL BATCH"/>
        <s v="BASIL HAYDENS BBN 80 1L"/>
        <s v="BULLEIT BOURBON 10 YR"/>
        <s v="BASIL HAYDENS BBN 80 1.0L"/>
        <s v="BUFFALO TRACE"/>
        <s v="WATERSHED DISTILLERY BOURBON"/>
        <s v="ELIJAH CRAIG SMALL BATCH"/>
        <s v="RUSSELLS RSV BBN 10YR 90 750ML"/>
        <s v="MAKER'S MARK 46"/>
        <s v="PLACT Bourbon"/>
        <s v="Horse Soldier Small Batch Bourbon"/>
        <s v="BENCHMARK"/>
        <s v="BASIL HAYDENS BBN 80 750ML"/>
        <s v="FOUR ROSES SINGLE BARREL"/>
        <s v="HENRY MCKENNA BBN SINGLE BRL 100 750ML"/>
        <s v="JEFFERSONS RSV BBN"/>
        <s v="ELIJAH CRAIG BBN TOASTED BARREL"/>
        <s v="6/750 BLANTONS BOURBON"/>
        <s v="WILD TURKEY 101"/>
        <s v="RD1 KY STRT BBN AMBURANA 6PK"/>
        <s v="HIGH WEST BOURBON"/>
        <s v="NEW RIFF BOURBON"/>
        <s v="Backbone Bourbon Uncut (6/cs)"/>
        <s v="LARCENY BBN VERY SP SM BATCH 92 1L"/>
        <s v="RD1 KY STRAIGHT BBN WHISKEY 6PK NUPC"/>
        <s v="BLANTON'S SINGLE BARREL"/>
        <s v="6/750 EAGLE RARE BOURBON"/>
        <s v="OLD FORESTER 1897"/>
        <s v="OLD HAMER 100 PF STRT BBN WSKY 6PK"/>
        <s v="Backbone PRIME Bourbon (6/pk)"/>
        <s v="ANGELS ENVY BBN TRIPLE OAK 92 750ML"/>
        <s v="BASIL HAYDEN BOURBON"/>
        <s v="Angel's Envy"/>
        <s v="FOUR ROSES BOURBON"/>
        <s v="750ML  MONK'S ROAD BOURBON KY WHEATE"/>
        <s v="Horse Soldier Straight BOUR Whiskey"/>
        <s v="EAGLE RARE"/>
        <s v="OLD FORESTER 100 PROOF"/>
        <s v="JIM BEAM APPLE"/>
        <s v="ELIJAH CRAIG BBN BP 12Y"/>
        <s v="JIM BEAM TRAVELER"/>
        <s v="F. A. SMALL BATCH    BOURBON"/>
        <s v="LEATHER &amp; OAK SPIRITS BOURBON"/>
        <s v="BAKERS BBN SGL BRL 7YR 107 750ML"/>
        <s v="LARCENY BBN BARREL PROOF 6YR 125.4 750ML"/>
        <s v="WILD TURKEY RARE BREED BOURBON"/>
        <s v="OLD FORESTER 1920"/>
        <s v="FOUR ROSES SMALL BATCH SELECT"/>
        <s v="OLD FORESTER 1910"/>
        <s v="OLD HAMER CSK STRNGTH STRT BBN 6PK"/>
        <s v="1792 FULL PROOF"/>
        <s v="1792 12YR"/>
        <s v="Willett Pot Still Reserve Bourbon (6/pk)"/>
        <s v="6/750 STAGG BOURBON 127.8PF"/>
        <s v="EVAN WILLIAMS SINGLE BARREL"/>
        <s v="BLADE - BOW BBN 91 750ML"/>
        <s v="1792 SINGLE BARREL"/>
        <s v="GEORGE REMUS BOURBON STRAIGHT BOURBON WHISKEY"/>
        <s v="MONKS ROAD KY STR SB WHTD BBN 6PK"/>
        <s v="KNOB CREEK SMOKED MAPLE"/>
        <s v="BESPOKEN TWICE TSTD BBN WHSKY 750M 6"/>
        <s v="BESPOKEN TWICE TSTD BBN WHSKY 6PK"/>
        <s v="GEORGE REMUS BOURBON STRAIGHT"/>
        <s v="1792 SWEET WHEAT"/>
        <s v="WELLER RESERVE BOURBON"/>
        <s v="JEFFERSONS BBN"/>
        <s v="WATERSHED DISTILLERY APPLE"/>
        <s v="E&amp;J Brandy"/>
        <s v="Dom Pierre Napoleon French Brandy   6/cs"/>
        <s v="CHRISTIAN BROS BRANDY AMBER VS 80 1L"/>
        <s v="E&amp;J Brandy Apple"/>
        <s v="HENNESSY VS"/>
        <s v="COURVOISIER COG VS 80 1.75L"/>
        <s v="REMY MARTIN VSOP"/>
        <s v="BRANSON COGNAC PHANTOM VS 80 750ML"/>
        <s v="COURVOISIER COG VS WOB USA 750ML"/>
        <s v="THE BOTANIST ISLAY DRY GIN"/>
        <s v="TANQUERAY"/>
        <s v="HENDRICKS"/>
        <s v="BOMBAY SAPPHIRE GIN"/>
        <s v="SEAGRAMS EXTRA DRY GIN"/>
        <s v="BOMBAY SAPPHIRE"/>
        <s v="BEEFEATER GIN"/>
        <s v="EMPRESS 1908 INDIGO GIN"/>
        <s v="750ML  MONK'S ROAD B.A. GIN"/>
        <s v="Boodles Gin"/>
        <s v="Cincinnati Gin (Single - 750ml - Bottle)"/>
        <s v="AVIATION GIN"/>
        <s v="CASTLE &amp; KEY ROOTS OF RUIN GIN 750M 6"/>
        <s v="GORDONS GIN 80 1L"/>
        <s v="FOUR PEEL GIN FROM WATERSHED D"/>
        <s v="New Amsterdam Pink Whitney"/>
        <s v="BEEFEATER"/>
        <s v="SVEDKA GIN 80 750ML"/>
        <s v="FORDS GIN 6PK NUPC"/>
        <s v="ST GERMAIN"/>
        <s v="COINTREAU LIQ TRIPLE SEC 6PK"/>
        <s v="St. Elder Elderflower Liqueur"/>
        <s v="DEKUYPER TRIPLE SEC 30 1.0L"/>
        <s v="DEKUYPER TRIPLE SEC 30 1L"/>
        <s v="Cointreay"/>
        <s v="BOLS ELDERFLOWER LIQ"/>
        <s v="BAILEYS IRISH CREAM"/>
        <s v="KAHLUA"/>
        <s v="APEROL"/>
        <s v="PAMA POMEGRANATE LIQ"/>
        <s v="GRAND MARNIER"/>
        <s v="DEKUYPER AMARETTO 40 1L"/>
        <s v="ST GEO SPICED PEAR LIQ 6PK"/>
        <s v="CAMPARI"/>
        <s v="MIDORI"/>
        <s v="FRANGELLICO"/>
        <s v="DEKUYPER PEACHTREE SCHN 30 1.0L"/>
        <s v="DEKUYPER PEACHTREE SCHN 30 1L"/>
        <s v="Fiorente Elderflower Liq"/>
        <s v="BENTLEY'S TRIPLE SEC"/>
        <s v="DEKUYPER AMARETTO 40 1.0L"/>
        <s v="BITTER TRUTH ELDERFLOWER LIQ 750M 6"/>
        <s v="CARAVELLA LIMONCELLO 56 750ML"/>
        <s v="DEKUYPER TRIPLE SEC 30 1.000 LT"/>
        <s v="GIFFARD BANANE BRESIL PREM LIQ 6PK"/>
        <s v="DEKUYPER PUCKER WATERMELON SCHN 30 1.0L"/>
        <s v="PF DRY CURACO"/>
        <s v="JAGERMEISTER"/>
        <s v="ARROW TRIPLE SEC 30"/>
        <s v="BITTER TRUTH ELDERFLOWER LIQ 6PK"/>
        <s v="DI AMORE LIMONCELLO"/>
        <s v="LUXARDO LIMONCELLO"/>
        <s v="DEKUYPER CURACAO BLUE 48 1L"/>
        <s v="DISARONNO AMARETTO"/>
        <s v="LICOR 45"/>
        <s v="GIFFARD CRM DE VIOLETTE LIQ 6PK"/>
        <s v="DEKUYPER PUCKER SOUR APPLE SCHN 30 1.0L"/>
        <s v="ARROW AMARETTO 30"/>
        <s v="PALLINI LIMONCELLO"/>
        <s v="MR. BOSTON TRIPLE SEC"/>
        <s v="TRADER VICS CHOCOLATE LIQUEUR 30 750ML"/>
        <s v="Fruitful Mixology"/>
        <s v="DEKUYPER PEACHTREE SCHN 30 1.000 LT"/>
        <s v="DEKUYPER PUCKER SOUR APPLE SCHN 30 1L"/>
        <s v="DEKUYPER BANANA"/>
        <s v="ARROW BLUE CURACAO LIQ 30"/>
        <s v="DOM BENEDICTINE"/>
        <s v="DRAMBUIE"/>
        <s v="RUMPLE MINZE"/>
        <s v="DEKUYPER TRIPLE SEC 48 1L"/>
        <s v="COINTREAU LIQ TRIPLE SEC 1L 6"/>
        <s v="COINTREAU LIQ TRIPLE SEC"/>
        <s v="KAMORA COFFEE LIQ"/>
        <s v="DEKUYPER CURACAO BLUE 48 1.0L"/>
        <s v="LICOR 44"/>
        <s v="FERNET BRANCA"/>
        <s v="DEKUYPER PUCKER WATERMELON SCHN 30 1L"/>
        <s v="LICOR 43 LIQ CHOCOLATE 32"/>
        <s v="DEKUYPER TRIPLE SEC"/>
        <s v="ROTHMAN WINTER CREME DE VIOLETTE40 750.000 ML"/>
        <s v="IL TRAMONTO LIMONCELLO"/>
        <s v="MR BLACK COFFEE LIQUEUR"/>
        <s v="AMARITO AMARETTO"/>
        <s v="FIORENTE ELDERFLOWER LIQUEUR"/>
        <s v="TIRAMISU LIQUEUR 48 750ML"/>
        <s v="PARAMOUNT TRIPLE SEC"/>
        <s v="DEKUYPER MELON SCHNAPPS 46 1L"/>
        <s v="MR. BOSTON PEACH SCHNAPPS"/>
        <s v="MR. BOSTON AMARETTO"/>
        <s v="12/1 CHILA ORCHATA"/>
        <s v="FULTONS HARVEST PUMPKIN PIE CRM 25 750ML"/>
        <s v="PARAMOUNT AMARETTO"/>
        <s v="Heirloom Liqueurs Espresso Martini"/>
        <s v="BOLS AMARETTO"/>
        <s v="Chinola Passion Fruit Liqueur"/>
        <s v="DEKUYPER BUTTERSHOTS SCHN 30 1L"/>
        <s v="DEKUYPER PEPPERMINT 100"/>
        <s v="TRADER VICS LIQ WHITE CHOCOLATE 30 750ML"/>
        <s v="ROMEO AMARETTO 750M 12"/>
        <s v="BENTLEY'S PEACH SCHNAPPS"/>
        <s v="ARROW AMARETTO 30 750M 12"/>
        <s v="DEKUYPER PEPPERMINT SCHNAPPS 100 1.0L"/>
        <s v="DEKUYPER BUTTERSHOTS SCHN 30 750ML"/>
        <s v="DEKUYPER BUTTERSHOTS SCHN 30 1.0L"/>
        <s v="DEKUYPER CURACAO"/>
        <s v="DEL MAGUEY MEZCAL VIDA 84 750ML"/>
        <s v="SE BUSCA MEZCAL JOVEN 750M 6"/>
        <s v="DEL MAGUEY VIDA PUEBLA MEZCAL 6PK"/>
        <s v="MYERS'S RUM ORIGINAL DARK"/>
        <s v="MALIBU COCONUT RUM"/>
        <s v="BACARDI SUPERIOR"/>
        <s v="CAPT MORGAN RUM SP MV 70 1.0L"/>
        <s v="DON Q CRISTAL"/>
        <s v="CAPT MORGAN RUM SP MV 70 1L"/>
        <s v="Planteray Stiggins Fancy Pineapple R"/>
        <s v="CAPTAIN MORGAN"/>
        <s v="Plantation Three Stars"/>
        <s v="MYER'S ORIGINAL DARK RUM"/>
        <s v="Plantation Original Dark"/>
        <s v="GOSLINGS RUM BLACK SEAL 80 1L"/>
        <s v="CRUZAN RUM AGED LIGHT 80 PET 1L"/>
        <s v="MR. BOSTON RUM SILVER"/>
        <s v="BACARDI LIGHT"/>
        <s v="DIPLOMATICO EXCLUSIVA RUM"/>
        <s v="JOHNNIE WALKER BLACK"/>
        <s v="MACALLAN SHERRY OAK 12YR"/>
        <s v="GLENLIVET 18YR 6PK"/>
        <s v="MACALLAN DBL CSK 12YR"/>
        <s v="GLENLIVET SNGL MLT SCOTCH 12YR CARTON"/>
        <s v="JOHNNIE WALKER RED"/>
        <s v="GLENFIDDICH 12YR"/>
        <s v="MACALLAN 12"/>
        <s v="LAGAVULIN SCO SMALT 16YR 86 750ML"/>
        <s v="GLENLIVET 12"/>
        <s v="MONKEY SHOULDER SCOTCH"/>
        <s v="JOSE CUERVO TRADICIONAL SILVER"/>
        <s v="MAESTRO DOBEL SILVER"/>
        <s v="JOSE CUERVO TRADICIONAL BLANCO"/>
        <s v="PATRON SILVER"/>
        <s v="Compoveda Tequila Reposado  6/cs"/>
        <s v="CASAMIGOS TEQUILA BLANCO 80 1.0L"/>
        <s v="JOSE CUERVO ESPECIAL SILVER"/>
        <s v="Compoveda Tequila Extra Anejo  6/cs"/>
        <s v="CASAMIGOS TEQUILA BLANCO 80 1L"/>
        <s v="Compoveda Tequila Blanco  6/cs"/>
        <s v="ESPOLON REPOSADO"/>
        <s v="1800 SILVER"/>
        <s v="CASAMIGOS TEQUILA REPOSADO 80 1.0L"/>
        <s v="CASAMIGOS TEQUILA REPOSADO 80 1L"/>
        <s v="1800 REPOSADO"/>
        <s v="DON JULIO TEQ 1942 80 YRC 750ML"/>
        <s v="1800 CRISTALINO"/>
        <s v="ESPOLON BLANCO"/>
        <s v="PATRON REP EL ALTO"/>
        <s v="CASAMIGOS REPOSADO"/>
        <s v="DON JULIO REPOSADO"/>
        <s v="1800 ANEJO"/>
        <s v="DON JULIO TEQ BLANCO 80 1.0L"/>
        <s v="GRAN CENTENARIO TEQ ANEJO W/2CSTR 750ML"/>
        <s v="CASAMIGOS TEQUILA ANEJO 80 1.0L"/>
        <s v="DON JULIO TEQ BLANCO 80 750ML"/>
        <s v="CASAMIGOS TEQUILA ANEJO 80 1L"/>
        <s v="Compoveda Tequila Blanco Rosa  6/cs"/>
        <s v="JUAREZ SILVER"/>
        <s v="CASAMIGOS TEQ BL CASAMIGAS JALAP80 1L"/>
        <s v="Espanita Tequila Reposado"/>
        <s v="DON JULIO TEQ ANEJO 80 NAKED 750ML"/>
        <s v="ESPOLON ANEJO BOURBON BRL"/>
        <s v="CASAMIGOS BLANCO TEQUILA"/>
        <s v="Espanita Tequila Anejo"/>
        <s v="ESPOLON ANEJO"/>
        <s v="750ML  DOS ARMADILLOS TEQUILA REPOSA"/>
        <s v="DON JULIO TEQ ANEJO 80 70TH ANNV 750ML"/>
        <s v="DON JULIO TEQ ANEJO 80 70TH AN YRC 750ML"/>
        <s v="HIATUS ANEJO"/>
        <s v="Siempre Tequila Plata"/>
        <s v="DON JULIO TEQ BLANCO 80 1L"/>
        <s v="HERENCIA REPOSADO"/>
        <s v="CASAMIGOS ANEJO"/>
        <s v="CODIGO 1530 TEQ BL 80 1.0L"/>
        <s v="HIATUS BLANCO"/>
        <s v="LUNAZUL REPOSADO"/>
        <s v="EL JIMADOR BLANCO"/>
        <s v="MILAGRO ANEJO"/>
        <s v="TRES GEN TEQ PLATA(ORG)80 750ML"/>
        <s v="CAZADORES ANEJO"/>
        <s v="ESPOLON ANEJO CRISTALINO"/>
        <s v="HERRADURA SILVER"/>
        <s v="AVION SILVER TEQ 6PK"/>
        <s v="Dolin Vermouth Dry"/>
        <s v="Dolin Vermouth Rouge"/>
        <s v="Tito's"/>
        <s v="ABSOLUT PEARS"/>
        <s v="THREE OLIVES VODKA"/>
        <s v="GREY GOOSE"/>
        <s v="KETEL ONE"/>
        <s v="ABSOLUT VANILLA"/>
        <s v="ABSOLUT CITRON"/>
        <s v="ABSOLUT BLUE VODKA"/>
        <s v="DEEP EDDY LMN VODKA"/>
        <s v="BELVEDERE VODKA(ORG)80 1L"/>
        <s v="THREE OLIVES CITRUS"/>
        <s v="ABSOLUT RASPBERRI"/>
        <s v="THREE OLIVES RASPBERRY"/>
        <s v="ABSOLUT"/>
        <s v="ABSOLUT MANDRIN"/>
        <s v="THREE OLIVES VANILLA"/>
        <s v="DEEP EDDY ORNG VODKA"/>
        <s v="BELVEDERE VODKA(ORG)80 1.0L"/>
        <s v="DEEP EDDY SWT TEA VODKA"/>
        <s v="DEEP EDDY CRNBRY VODKA"/>
        <s v="STOLI BLUEBERI VODKA"/>
        <s v="DEEP EDDY PCH VODKA"/>
        <s v="DEEP EDDY LIME VODKA"/>
        <s v="THREE OLIVES ESPRESSO"/>
        <s v="STOLI VODKA"/>
        <s v="THREE OLIVES GRAPE"/>
        <s v="HANGAR ONE VODKA"/>
        <s v="BELVEDERE"/>
        <s v="KETEL ONE CITROEN"/>
        <s v="DEEP EDDY RUBY RED VODKA"/>
        <s v="SMIRNOFF WHIPPED CREAM"/>
        <s v="Wheatley Vodka"/>
        <s v="STATESIDE VODKA SODA VARIETY C24 12O"/>
        <s v="ABSOLUT PEPPAR"/>
        <s v="ABSOLUT GRAPEFRUIT"/>
        <s v="DEEP EDDY LIME VODKA 12PK"/>
        <s v="ASPEN VODKA 80 750ML"/>
        <s v="SMIRNOFF RASPBERRY"/>
        <s v="OYO VODKA"/>
        <s v="THREE OLIVES ORANGE"/>
        <s v="CROWN ROYAL"/>
        <s v="JACK DANIELS BLK WHSKY"/>
        <s v="JAMESON IRISH WHISKEY"/>
        <s v="BULLEIT RYE"/>
        <s v="OLE SMOKY MOONSH BLACKBERRY"/>
        <s v="KNOB CREEK RYE 7YR"/>
        <s v="REDBREAST IRISH WHSKY"/>
        <s v="DEWARS WHITE"/>
        <s v="JAMESON ORANGE"/>
        <s v="Bird Dog Blk Cherry WHSKY"/>
        <s v="CROWN ROYAL REGAL APPLE"/>
        <s v="BEAM'S EIGHT STAR WHISKEY"/>
        <s v="ANGELS ENVY RYE WSKY 100 750ML"/>
        <s v="ELIJAH CRAIG STRAIGHT RYE"/>
        <s v="UNCLE NEAREST 1856 AGED WHISK"/>
        <s v="NEW RIFF RYE WHISKEY"/>
        <s v="SEAGRAMS 7"/>
        <s v="Fireball Cin Whiskey"/>
        <s v="JAMESON SELECT RSV BLK BRL"/>
        <s v="Woodford Reserve Rye"/>
        <s v="CROWN ROYAL PEACH"/>
        <s v="Bone Snapper Rye (6/cs)"/>
        <s v="UNCLE CHICKENS SIPPIN WHSKY"/>
        <s v="FIREBALL"/>
        <s v="CANADIAN CLUB 1858 80 1L"/>
        <s v="UNCLE NEAREST 1884"/>
        <s v="BEAMS 8 STAR BLEND 80 1.0L"/>
        <s v="BEAMS 8 STAR BLEND 80 1L"/>
        <s v="BEAMS 8 STAR BLEND 80 750ML"/>
        <s v="RUSSELLS RSV RYE 6YR 90 750ML"/>
        <s v="BASIL HAYDEN DARK RYE 80 750ML"/>
        <s v="TIN CUP RYE MOUNTAIN WHISKEY"/>
        <s v="UNCLE NEAREST RYE"/>
        <s v="12/750 TRAVELLER BLENDED 90PF"/>
        <s v="DEWARS BLENDED SCO DBL AGED 12YR80"/>
        <s v="TIN CUP WHISKEY"/>
        <s v="Southern Comfort"/>
        <s v="Fireball Blazing Apple"/>
        <s v="ELIJAH CRAIG WSKY TOASTED RYE"/>
        <s v="CANADIAN CLUB 1858 80 1.0L"/>
        <s v="LEGENT WHISKEY"/>
        <s v="BESPOKEN TOASTED RYE WHSKY 750M 6"/>
        <s v="BESPOKEN TWICE TOASTD AM WHSKY 750M 6"/>
        <s v="TULLAMORE DEW"/>
        <s v="CROWN ROYAL BLACKBERRY"/>
        <s v="BASIL HAYDEN RYE MALTED 80 750ML"/>
        <s v="CANADIAN CLUB"/>
        <s v="12/750 FIREBALL CIN WHISKY"/>
        <s v="SLANE IRISH WHSKY"/>
        <s v="JACK DANIELS SINGLE BARREL"/>
        <s v="GENTLEMAN JACK"/>
        <s v="OLD FORESTER RYE"/>
      </sharedItems>
    </cacheField>
    <cacheField name="Common brand name" numFmtId="0">
      <sharedItems/>
    </cacheField>
    <cacheField name="TYPE" numFmtId="0">
      <sharedItems count="13">
        <s v="Bitters"/>
        <s v="Bourbon"/>
        <s v="Brandy"/>
        <s v="Cognac"/>
        <s v="Gin"/>
        <s v="Liqueur"/>
        <s v="Mezcal"/>
        <s v="Rum"/>
        <s v="Scotch"/>
        <s v="Tequila"/>
        <s v="Vermouth"/>
        <s v="Vodka"/>
        <s v="Whiskey"/>
      </sharedItems>
    </cacheField>
    <cacheField name="Bru Brownsburg, LLC D/B/A Bru Burger Bar" numFmtId="44">
      <sharedItems containsString="0" containsBlank="1" containsNumber="1" minValue="0" maxValue="4004.88"/>
    </cacheField>
    <cacheField name="BRU Buttermilk, LLC dba Bru Burger Bar" numFmtId="44">
      <sharedItems containsString="0" containsBlank="1" containsNumber="1" minValue="0" maxValue="2162.7999999999997"/>
    </cacheField>
    <cacheField name="BRU Carmel, LLC" numFmtId="44">
      <sharedItems containsString="0" containsBlank="1" containsNumber="1" minValue="0" maxValue="4860.75"/>
    </cacheField>
    <cacheField name="BRU Cincy, LLC DBA Bru Burger Bar" numFmtId="44">
      <sharedItems containsString="0" containsBlank="1" containsNumber="1" minValue="13.16" maxValue="4460.3"/>
    </cacheField>
    <cacheField name="BRU Evansville, LLC" numFmtId="44">
      <sharedItems containsString="0" containsBlank="1" containsNumber="1" minValue="0" maxValue="3286.14"/>
    </cacheField>
    <cacheField name="Bru Fort Wayne, LLC dba Bru Burger Bar" numFmtId="44">
      <sharedItems containsString="0" containsBlank="1" containsNumber="1" minValue="0" maxValue="2861.5399999999991"/>
    </cacheField>
    <cacheField name="Bru Keystone LLC d/b/a Bru Burger Bar" numFmtId="44">
      <sharedItems containsString="0" containsBlank="1" containsNumber="1" minValue="0" maxValue="2799"/>
    </cacheField>
    <cacheField name="BRU Lafayette, LLC" numFmtId="44">
      <sharedItems containsString="0" containsBlank="1" containsNumber="1" minValue="0" maxValue="2883.94"/>
    </cacheField>
    <cacheField name="BRU Lexington, LLC dba BRU Burger Bar - Lexington" numFmtId="44">
      <sharedItems containsString="0" containsBlank="1" containsNumber="1" minValue="10.52" maxValue="2574"/>
    </cacheField>
    <cacheField name="BRU Noblesville, LLC" numFmtId="44">
      <sharedItems containsString="0" containsBlank="1" containsNumber="1" minValue="0" maxValue="4032.9"/>
    </cacheField>
    <cacheField name="BRU on Mass, LLC dba BRU Burger Bar" numFmtId="44">
      <sharedItems containsString="0" containsBlank="1" containsNumber="1" minValue="0" maxValue="13562.839999999998"/>
    </cacheField>
    <cacheField name="BRU Plainfield LLC" numFmtId="44">
      <sharedItems containsString="0" containsBlank="1" containsNumber="1" minValue="0" maxValue="4020.75"/>
    </cacheField>
    <cacheField name="BRU Westerville dba BRU Burger Bar" numFmtId="44">
      <sharedItems containsString="0" containsBlank="1" containsNumber="1" minValue="15.04" maxValue="2969.4600000000009"/>
    </cacheField>
    <cacheField name="CRG Unit 46, LLC dba Bru Burger" numFmtId="44">
      <sharedItems containsString="0" containsBlank="1" containsNumber="1" minValue="0" maxValue="3578.5800000000004"/>
    </cacheField>
    <cacheField name="Livery South Bend, LLC" numFmtId="44">
      <sharedItems containsString="0" containsBlank="1" containsNumber="1" minValue="24.119999999999997" maxValue="4079.75"/>
    </cacheField>
    <cacheField name="The Annex Group LLC dba Bru Burger" numFmtId="44">
      <sharedItems containsString="0" containsBlank="1" containsNumber="1" minValue="0" maxValue="2383"/>
    </cacheField>
    <cacheField name="Grand Total" numFmtId="44">
      <sharedItems containsSemiMixedTypes="0" containsString="0" containsNumber="1" minValue="0" maxValue="63403.18999999999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24">
  <r>
    <x v="0"/>
    <s v="Bru Margarita"/>
    <x v="0"/>
    <m/>
    <n v="4032"/>
    <n v="46116.1"/>
    <s v="Jose Cuervo Tradicional"/>
    <s v="Proximo"/>
    <s v="Elderflower Liqueur"/>
    <m/>
    <s v="Lemon"/>
    <m/>
    <s v="Simple"/>
    <m/>
    <s v="Lime"/>
    <m/>
    <m/>
    <m/>
  </r>
  <r>
    <x v="0"/>
    <s v="Spicy Pomegranate Margarita"/>
    <x v="1"/>
    <m/>
    <n v="2481"/>
    <n v="29775"/>
    <s v="Maestro Dobel Tequila"/>
    <s v="Proximo"/>
    <s v="Spicy Mango"/>
    <m/>
    <s v="Pomegranate"/>
    <m/>
    <s v="Lime Juice"/>
    <m/>
    <m/>
    <m/>
    <m/>
    <m/>
  </r>
  <r>
    <x v="0"/>
    <s v="Pear Cosmo"/>
    <x v="2"/>
    <m/>
    <n v="2515"/>
    <n v="26333.5"/>
    <s v="Absolut Pears Vodka"/>
    <s v="Pernod Ricard"/>
    <s v="Triple Sec"/>
    <m/>
    <s v="White Cranberry"/>
    <m/>
    <s v="Lime"/>
    <m/>
    <m/>
    <m/>
    <m/>
    <m/>
  </r>
  <r>
    <x v="1"/>
    <s v="Bru Margarita"/>
    <x v="0"/>
    <m/>
    <n v="2283"/>
    <n v="26184"/>
    <s v="Jose Cuervo Tradicional"/>
    <s v="Proximo"/>
    <s v="Elderflower Liqueur"/>
    <m/>
    <s v="Lemon"/>
    <m/>
    <s v="Simple"/>
    <m/>
    <s v="Lime"/>
    <m/>
    <m/>
    <m/>
  </r>
  <r>
    <x v="2"/>
    <s v="Bru Margarita"/>
    <x v="0"/>
    <m/>
    <n v="2267.98"/>
    <n v="25847.51"/>
    <s v="Jose Cuervo Tradicional"/>
    <s v="Proximo"/>
    <s v="Elderflower Liqueur"/>
    <m/>
    <s v="Lemon"/>
    <m/>
    <s v="Simple"/>
    <m/>
    <s v="Lime"/>
    <m/>
    <m/>
    <m/>
  </r>
  <r>
    <x v="3"/>
    <s v="Featured Cocktail"/>
    <x v="3"/>
    <m/>
    <n v="2098"/>
    <n v="25236"/>
    <m/>
    <m/>
    <m/>
    <m/>
    <m/>
    <m/>
    <m/>
    <m/>
    <m/>
    <m/>
    <m/>
    <m/>
  </r>
  <r>
    <x v="4"/>
    <s v="Bru Margarita"/>
    <x v="0"/>
    <m/>
    <n v="2171"/>
    <n v="24817.8"/>
    <s v="Jose Cuervo Tradicional"/>
    <s v="Proximo"/>
    <s v="Elderflower Liqueur"/>
    <m/>
    <s v="Lemon"/>
    <m/>
    <s v="Simple"/>
    <m/>
    <s v="Lime"/>
    <m/>
    <m/>
    <m/>
  </r>
  <r>
    <x v="5"/>
    <s v="Bru Margarita"/>
    <x v="0"/>
    <m/>
    <n v="2148.04"/>
    <n v="24560.959999999999"/>
    <s v="Jose Cuervo Tradicional"/>
    <s v="Proximo"/>
    <s v="Elderflower Liqueur"/>
    <m/>
    <s v="Lemon"/>
    <m/>
    <s v="Simple"/>
    <m/>
    <s v="Lime"/>
    <m/>
    <m/>
    <m/>
  </r>
  <r>
    <x v="0"/>
    <s v="Texas Mule"/>
    <x v="4"/>
    <m/>
    <n v="2198"/>
    <n v="22928.5"/>
    <s v="Tito’s Handmade Vodka"/>
    <s v="Fifth Generation"/>
    <s v="Ginger Beer"/>
    <m/>
    <s v="Lime Juice"/>
    <m/>
    <m/>
    <m/>
    <m/>
    <m/>
    <m/>
    <m/>
  </r>
  <r>
    <x v="0"/>
    <s v="Bramble On"/>
    <x v="5"/>
    <m/>
    <n v="1786"/>
    <n v="21448"/>
    <s v="Woodford Reserve Bourbon"/>
    <s v="Brown-Forman"/>
    <s v="Blackberry"/>
    <m/>
    <s v="Lemonade"/>
    <m/>
    <s v="Ginger Beer"/>
    <m/>
    <m/>
    <m/>
    <m/>
    <m/>
  </r>
  <r>
    <x v="6"/>
    <s v="Bru Margarita"/>
    <x v="0"/>
    <m/>
    <n v="1777.97"/>
    <n v="20448"/>
    <s v="Jose Cuervo Tradicional"/>
    <s v="Proximo"/>
    <s v="Elderflower Liqueur"/>
    <m/>
    <s v="Lemon"/>
    <m/>
    <s v="Simple"/>
    <m/>
    <s v="Lime"/>
    <m/>
    <m/>
    <m/>
  </r>
  <r>
    <x v="7"/>
    <s v="Bru Margarita"/>
    <x v="0"/>
    <m/>
    <n v="1786"/>
    <n v="20344"/>
    <s v="Jose Cuervo Tradicional"/>
    <s v="Proximo"/>
    <s v="Elderflower Liqueur"/>
    <m/>
    <s v="Lemon"/>
    <m/>
    <s v="Simple"/>
    <m/>
    <s v="Lime"/>
    <m/>
    <m/>
    <m/>
  </r>
  <r>
    <x v="0"/>
    <s v="Botanist Lemonade"/>
    <x v="6"/>
    <m/>
    <n v="1823"/>
    <n v="20053"/>
    <s v="The Botanist Gin"/>
    <s v="Remy Cointreau"/>
    <s v="Guava Purée"/>
    <m/>
    <s v="Lemonade"/>
    <m/>
    <m/>
    <m/>
    <m/>
    <m/>
    <m/>
    <m/>
  </r>
  <r>
    <x v="8"/>
    <s v="Bru Margarita"/>
    <x v="0"/>
    <m/>
    <n v="1692.98"/>
    <n v="19369.990000000002"/>
    <s v="Jose Cuervo Tradicional"/>
    <s v="Proximo"/>
    <s v="Elderflower Liqueur"/>
    <m/>
    <s v="Lemon"/>
    <m/>
    <s v="Simple"/>
    <m/>
    <s v="Lime"/>
    <m/>
    <m/>
    <m/>
  </r>
  <r>
    <x v="9"/>
    <s v="Bru Margarita"/>
    <x v="0"/>
    <m/>
    <n v="1686"/>
    <n v="19318"/>
    <s v="Jose Cuervo Tradicional"/>
    <s v="Proximo"/>
    <s v="Elderflower Liqueur"/>
    <m/>
    <s v="Lemon"/>
    <m/>
    <s v="Simple"/>
    <m/>
    <s v="Lime"/>
    <m/>
    <m/>
    <m/>
  </r>
  <r>
    <x v="2"/>
    <s v="Pear Cosmo"/>
    <x v="2"/>
    <m/>
    <n v="1581"/>
    <n v="16516"/>
    <s v="Absolut Pears Vodka"/>
    <s v="Pernod Ricard"/>
    <s v="Triple Sec"/>
    <m/>
    <s v="White Cranberry"/>
    <m/>
    <s v="Lime"/>
    <m/>
    <m/>
    <m/>
    <m/>
    <m/>
  </r>
  <r>
    <x v="7"/>
    <s v="Pear Cosmo"/>
    <x v="2"/>
    <m/>
    <n v="1563"/>
    <n v="16306"/>
    <s v="Absolut Pears Vodka"/>
    <s v="Pernod Ricard"/>
    <s v="Triple Sec"/>
    <m/>
    <s v="White Cranberry"/>
    <m/>
    <s v="Lime"/>
    <m/>
    <m/>
    <m/>
    <m/>
    <m/>
  </r>
  <r>
    <x v="2"/>
    <s v="Spicy Pomegranate Margarita"/>
    <x v="1"/>
    <m/>
    <n v="1351"/>
    <n v="16214"/>
    <s v="Maestro Dobel Tequila"/>
    <s v="Proximo"/>
    <s v="Spicy Mango"/>
    <m/>
    <s v="Pomegranate"/>
    <m/>
    <s v="Lime Juice"/>
    <m/>
    <m/>
    <m/>
    <m/>
    <m/>
  </r>
  <r>
    <x v="5"/>
    <s v="Pear Cosmo"/>
    <x v="2"/>
    <m/>
    <n v="1517"/>
    <n v="15839"/>
    <s v="Absolut Pears Vodka"/>
    <s v="Pernod Ricard"/>
    <s v="Triple Sec"/>
    <m/>
    <s v="White Cranberry"/>
    <m/>
    <s v="Lime"/>
    <m/>
    <m/>
    <m/>
    <m/>
    <m/>
  </r>
  <r>
    <x v="6"/>
    <s v="Spicy Pomegranate Margarita"/>
    <x v="1"/>
    <m/>
    <n v="1302"/>
    <n v="15637"/>
    <s v="Maestro Dobel Tequila"/>
    <s v="Proximo"/>
    <s v="Spicy Mango"/>
    <m/>
    <s v="Pomegranate"/>
    <m/>
    <s v="Lime Juice"/>
    <m/>
    <m/>
    <m/>
    <m/>
    <m/>
  </r>
  <r>
    <x v="1"/>
    <s v="Spicy Pomegranate Margarita"/>
    <x v="1"/>
    <m/>
    <n v="1285"/>
    <n v="15425"/>
    <s v="Maestro Dobel Tequila"/>
    <s v="Proximo"/>
    <s v="Spicy Mango"/>
    <m/>
    <s v="Pomegranate"/>
    <m/>
    <s v="Lime Juice"/>
    <m/>
    <m/>
    <m/>
    <m/>
    <m/>
  </r>
  <r>
    <x v="10"/>
    <s v="Bru Margarita"/>
    <x v="0"/>
    <m/>
    <n v="1314.96"/>
    <n v="15003.04"/>
    <s v="Jose Cuervo Tradicional"/>
    <s v="Proximo"/>
    <s v="Elderflower Liqueur"/>
    <m/>
    <s v="Lemon"/>
    <m/>
    <s v="Simple"/>
    <m/>
    <s v="Lime"/>
    <m/>
    <m/>
    <m/>
  </r>
  <r>
    <x v="2"/>
    <s v="Texas Mule"/>
    <x v="4"/>
    <m/>
    <n v="1420.98"/>
    <n v="14847"/>
    <s v="Tito’s Handmade Vodka"/>
    <s v="Fifth Generation"/>
    <s v="Ginger Beer"/>
    <m/>
    <s v="Lime Juice"/>
    <m/>
    <m/>
    <m/>
    <m/>
    <m/>
    <m/>
    <m/>
  </r>
  <r>
    <x v="1"/>
    <s v="Pear Cosmo"/>
    <x v="2"/>
    <m/>
    <n v="1367.98"/>
    <n v="14311.02"/>
    <s v="Absolut Pears Vodka"/>
    <s v="Pernod Ricard"/>
    <s v="Triple Sec"/>
    <m/>
    <s v="White Cranberry"/>
    <m/>
    <s v="Lime"/>
    <m/>
    <m/>
    <m/>
    <m/>
    <m/>
  </r>
  <r>
    <x v="3"/>
    <s v="Bru Margarita"/>
    <x v="0"/>
    <m/>
    <n v="1230"/>
    <n v="14105"/>
    <s v="Jose Cuervo Tradicional"/>
    <s v="Proximo"/>
    <s v="Elderflower Liqueur"/>
    <m/>
    <s v="Lemon"/>
    <m/>
    <s v="Simple"/>
    <m/>
    <s v="Lime"/>
    <m/>
    <m/>
    <m/>
  </r>
  <r>
    <x v="9"/>
    <s v="Pear Cosmo"/>
    <x v="2"/>
    <m/>
    <n v="1335"/>
    <n v="14020"/>
    <s v="Absolut Pears Vodka"/>
    <s v="Pernod Ricard"/>
    <s v="Triple Sec"/>
    <m/>
    <s v="White Cranberry"/>
    <m/>
    <s v="Lime"/>
    <m/>
    <m/>
    <m/>
    <m/>
    <m/>
  </r>
  <r>
    <x v="11"/>
    <s v="Bru Margarita"/>
    <x v="0"/>
    <m/>
    <n v="1217.99"/>
    <n v="13909"/>
    <s v="Jose Cuervo Tradicional"/>
    <s v="Proximo"/>
    <s v="Elderflower Liqueur"/>
    <m/>
    <s v="Lemon"/>
    <m/>
    <s v="Simple"/>
    <m/>
    <s v="Lime"/>
    <m/>
    <m/>
    <m/>
  </r>
  <r>
    <x v="12"/>
    <s v="Bru Margarita"/>
    <x v="0"/>
    <m/>
    <n v="1202"/>
    <n v="13695.5"/>
    <s v="Jose Cuervo Tradicional"/>
    <s v="Proximo"/>
    <s v="Elderflower Liqueur"/>
    <m/>
    <s v="Lemon"/>
    <m/>
    <s v="Simple"/>
    <m/>
    <s v="Lime"/>
    <m/>
    <m/>
    <m/>
  </r>
  <r>
    <x v="7"/>
    <s v="Spicy Pomegranate Margarita"/>
    <x v="1"/>
    <m/>
    <n v="1138"/>
    <n v="13665"/>
    <s v="Maestro Dobel Tequila"/>
    <s v="Proximo"/>
    <s v="Spicy Mango"/>
    <m/>
    <s v="Pomegranate"/>
    <m/>
    <s v="Lime Juice"/>
    <m/>
    <m/>
    <m/>
    <m/>
    <m/>
  </r>
  <r>
    <x v="5"/>
    <s v="Spicy Pomegranate Margarita"/>
    <x v="1"/>
    <m/>
    <n v="1114.02"/>
    <n v="13378"/>
    <s v="Maestro Dobel Tequila"/>
    <s v="Proximo"/>
    <s v="Spicy Mango"/>
    <m/>
    <s v="Pomegranate"/>
    <m/>
    <s v="Lime Juice"/>
    <m/>
    <m/>
    <m/>
    <m/>
    <m/>
  </r>
  <r>
    <x v="7"/>
    <s v="Texas Mule"/>
    <x v="4"/>
    <m/>
    <n v="1276.99"/>
    <n v="13282.01"/>
    <s v="Tito’s Handmade Vodka"/>
    <s v="Fifth Generation"/>
    <s v="Ginger Beer"/>
    <m/>
    <s v="Lime Juice"/>
    <m/>
    <m/>
    <m/>
    <m/>
    <m/>
    <m/>
    <m/>
  </r>
  <r>
    <x v="1"/>
    <s v="Texas Mule"/>
    <x v="4"/>
    <m/>
    <n v="1270"/>
    <n v="13266"/>
    <s v="Tito’s Handmade Vodka"/>
    <s v="Fifth Generation"/>
    <s v="Ginger Beer"/>
    <m/>
    <s v="Lime Juice"/>
    <m/>
    <m/>
    <m/>
    <m/>
    <m/>
    <m/>
    <m/>
  </r>
  <r>
    <x v="12"/>
    <s v="Pear Cosmo"/>
    <x v="2"/>
    <m/>
    <n v="1268.02"/>
    <n v="13249.02"/>
    <s v="Absolut Pears Vodka"/>
    <s v="Pernod Ricard"/>
    <s v="Triple Sec"/>
    <m/>
    <s v="White Cranberry"/>
    <m/>
    <s v="Lime"/>
    <m/>
    <m/>
    <m/>
    <m/>
    <m/>
  </r>
  <r>
    <x v="12"/>
    <s v="Spicy Pomegranate Margarita"/>
    <x v="1"/>
    <m/>
    <n v="1076.98"/>
    <n v="12924"/>
    <s v="Maestro Dobel Tequila"/>
    <s v="Proximo"/>
    <s v="Spicy Mango"/>
    <m/>
    <s v="Pomegranate"/>
    <m/>
    <s v="Lime Juice"/>
    <m/>
    <m/>
    <m/>
    <m/>
    <m/>
  </r>
  <r>
    <x v="6"/>
    <s v="Texas Mule"/>
    <x v="4"/>
    <m/>
    <n v="1219"/>
    <n v="12879"/>
    <s v="Tito’s Handmade Vodka"/>
    <s v="Fifth Generation"/>
    <s v="Ginger Beer"/>
    <m/>
    <s v="Lime Juice"/>
    <m/>
    <m/>
    <m/>
    <m/>
    <m/>
    <m/>
    <m/>
  </r>
  <r>
    <x v="8"/>
    <s v="Spicy Pomegranate Margarita"/>
    <x v="1"/>
    <m/>
    <n v="1063.99"/>
    <n v="12768"/>
    <s v="Maestro Dobel Tequila"/>
    <s v="Proximo"/>
    <s v="Spicy Mango"/>
    <m/>
    <s v="Pomegranate"/>
    <m/>
    <s v="Lime Juice"/>
    <m/>
    <m/>
    <m/>
    <m/>
    <m/>
  </r>
  <r>
    <x v="2"/>
    <s v="Bramble On"/>
    <x v="5"/>
    <m/>
    <n v="1077.96"/>
    <n v="12599"/>
    <s v="Woodford Reserve Bourbon"/>
    <s v="Brown-Forman"/>
    <s v="Blackberry"/>
    <m/>
    <s v="Lemonade"/>
    <m/>
    <s v="Ginger Beer"/>
    <m/>
    <m/>
    <m/>
    <m/>
    <m/>
  </r>
  <r>
    <x v="10"/>
    <s v="Spicy Pomegranate Margarita"/>
    <x v="1"/>
    <m/>
    <n v="1044"/>
    <n v="12528"/>
    <s v="Maestro Dobel Tequila"/>
    <s v="Proximo"/>
    <s v="Spicy Mango"/>
    <m/>
    <s v="Pomegranate"/>
    <m/>
    <s v="Lime Juice"/>
    <m/>
    <m/>
    <m/>
    <m/>
    <m/>
  </r>
  <r>
    <x v="0"/>
    <s v="Bru Bloody Mary"/>
    <x v="7"/>
    <m/>
    <n v="1196.02"/>
    <n v="12479.98"/>
    <s v="Tito’s Handmade Vodka"/>
    <s v="Fifth Generation"/>
    <s v="Housemade Bloody Mary Mix"/>
    <m/>
    <s v="Horseradish Havarti Garnish"/>
    <m/>
    <m/>
    <m/>
    <m/>
    <m/>
    <m/>
    <m/>
  </r>
  <r>
    <x v="13"/>
    <s v="Bru Margarita"/>
    <x v="0"/>
    <m/>
    <n v="1089"/>
    <n v="12406"/>
    <s v="Jose Cuervo Tradicional"/>
    <s v="Proximo"/>
    <s v="Elderflower Liqueur"/>
    <m/>
    <s v="Lemon"/>
    <m/>
    <s v="Simple"/>
    <m/>
    <s v="Lime"/>
    <m/>
    <m/>
    <m/>
  </r>
  <r>
    <x v="5"/>
    <s v="Texas Mule"/>
    <x v="4"/>
    <m/>
    <n v="1166"/>
    <n v="12173"/>
    <s v="Tito’s Handmade Vodka"/>
    <s v="Fifth Generation"/>
    <s v="Ginger Beer"/>
    <m/>
    <s v="Lime Juice"/>
    <m/>
    <m/>
    <m/>
    <m/>
    <m/>
    <m/>
    <m/>
  </r>
  <r>
    <x v="10"/>
    <s v="Texas Mule"/>
    <x v="4"/>
    <m/>
    <n v="1157"/>
    <n v="12104"/>
    <s v="Tito’s Handmade Vodka"/>
    <s v="Fifth Generation"/>
    <s v="Ginger Beer"/>
    <m/>
    <s v="Lime Juice"/>
    <m/>
    <m/>
    <m/>
    <m/>
    <m/>
    <m/>
    <m/>
  </r>
  <r>
    <x v="7"/>
    <s v="Bramble On"/>
    <x v="5"/>
    <m/>
    <n v="1002"/>
    <n v="12004"/>
    <s v="Woodford Reserve Bourbon"/>
    <s v="Brown-Forman"/>
    <s v="Blackberry"/>
    <m/>
    <s v="Lemonade"/>
    <m/>
    <s v="Ginger Beer"/>
    <m/>
    <m/>
    <m/>
    <m/>
    <m/>
  </r>
  <r>
    <x v="6"/>
    <s v="Pear Cosmo"/>
    <x v="2"/>
    <m/>
    <n v="1136.9000000000001"/>
    <n v="11997.02"/>
    <s v="Absolut Pears Vodka"/>
    <s v="Pernod Ricard"/>
    <s v="Triple Sec"/>
    <m/>
    <s v="White Cranberry"/>
    <m/>
    <s v="Lime"/>
    <m/>
    <m/>
    <m/>
    <m/>
    <m/>
  </r>
  <r>
    <x v="8"/>
    <s v="Pear Cosmo"/>
    <x v="2"/>
    <m/>
    <n v="1127.97"/>
    <n v="11740.99"/>
    <s v="Absolut Pears Vodka"/>
    <s v="Pernod Ricard"/>
    <s v="Triple Sec"/>
    <m/>
    <s v="White Cranberry"/>
    <m/>
    <s v="Lime"/>
    <m/>
    <m/>
    <m/>
    <m/>
    <m/>
  </r>
  <r>
    <x v="4"/>
    <s v="Spicy Pomegranate Margarita"/>
    <x v="1"/>
    <m/>
    <n v="959"/>
    <n v="11511"/>
    <s v="Maestro Dobel Tequila"/>
    <s v="Proximo"/>
    <s v="Spicy Mango"/>
    <m/>
    <s v="Pomegranate"/>
    <m/>
    <s v="Lime Juice"/>
    <m/>
    <m/>
    <m/>
    <m/>
    <m/>
  </r>
  <r>
    <x v="10"/>
    <s v="Pear Cosmo"/>
    <x v="2"/>
    <m/>
    <n v="1095"/>
    <n v="11400"/>
    <s v="Absolut Pears Vodka"/>
    <s v="Pernod Ricard"/>
    <s v="Triple Sec"/>
    <m/>
    <s v="White Cranberry"/>
    <m/>
    <s v="Lime"/>
    <m/>
    <m/>
    <m/>
    <m/>
    <m/>
  </r>
  <r>
    <x v="4"/>
    <s v="Pear Cosmo"/>
    <x v="2"/>
    <m/>
    <n v="1087"/>
    <n v="11333"/>
    <s v="Absolut Pears Vodka"/>
    <s v="Pernod Ricard"/>
    <s v="Triple Sec"/>
    <m/>
    <s v="White Cranberry"/>
    <m/>
    <s v="Lime"/>
    <m/>
    <m/>
    <m/>
    <m/>
    <m/>
  </r>
  <r>
    <x v="14"/>
    <s v="Bru Old Fashioned"/>
    <x v="8"/>
    <m/>
    <n v="939"/>
    <n v="11268"/>
    <s v="Maker’s Mark Whisky"/>
    <s v="Beam Suntory"/>
    <s v="Simple"/>
    <m/>
    <s v="Walnut Bitters"/>
    <m/>
    <m/>
    <m/>
    <m/>
    <m/>
    <m/>
    <m/>
  </r>
  <r>
    <x v="8"/>
    <s v="Texas Mule"/>
    <x v="4"/>
    <m/>
    <n v="1061.94"/>
    <n v="11090.03"/>
    <s v="Tito’s Handmade Vodka"/>
    <s v="Fifth Generation"/>
    <s v="Ginger Beer"/>
    <m/>
    <s v="Lime Juice"/>
    <m/>
    <m/>
    <m/>
    <m/>
    <m/>
    <m/>
    <m/>
  </r>
  <r>
    <x v="11"/>
    <s v="Pear Cosmo"/>
    <x v="2"/>
    <m/>
    <n v="1060.98"/>
    <n v="11071.98"/>
    <s v="Absolut Pears Vodka"/>
    <s v="Pernod Ricard"/>
    <s v="Triple Sec"/>
    <m/>
    <s v="White Cranberry"/>
    <m/>
    <s v="Lime"/>
    <m/>
    <m/>
    <m/>
    <m/>
    <m/>
  </r>
  <r>
    <x v="14"/>
    <s v="Spicy Pomegranate Margarita"/>
    <x v="1"/>
    <m/>
    <n v="919"/>
    <n v="11028"/>
    <s v="Maestro Dobel Tequila"/>
    <s v="Proximo"/>
    <s v="Spicy Mango"/>
    <m/>
    <s v="Pomegranate"/>
    <m/>
    <s v="Lime Juice"/>
    <m/>
    <m/>
    <m/>
    <m/>
    <m/>
  </r>
  <r>
    <x v="11"/>
    <s v="Spicy Pomegranate Margarita"/>
    <x v="1"/>
    <m/>
    <n v="914"/>
    <n v="10974"/>
    <s v="Maestro Dobel Tequila"/>
    <s v="Proximo"/>
    <s v="Spicy Mango"/>
    <m/>
    <s v="Pomegranate"/>
    <m/>
    <s v="Lime Juice"/>
    <m/>
    <m/>
    <m/>
    <m/>
    <m/>
  </r>
  <r>
    <x v="12"/>
    <s v="Texas Mule"/>
    <x v="4"/>
    <m/>
    <n v="1034.8599999999999"/>
    <n v="10794.86"/>
    <s v="Tito’s Handmade Vodka"/>
    <s v="Fifth Generation"/>
    <s v="Ginger Beer"/>
    <m/>
    <s v="Lime Juice"/>
    <m/>
    <m/>
    <m/>
    <m/>
    <m/>
    <m/>
    <m/>
  </r>
  <r>
    <x v="3"/>
    <s v="Pear Cosmo"/>
    <x v="2"/>
    <m/>
    <n v="1030"/>
    <n v="10750"/>
    <s v="Absolut Pears Vodka"/>
    <s v="Pernod Ricard"/>
    <s v="Triple Sec"/>
    <m/>
    <s v="White Cranberry"/>
    <m/>
    <s v="Lime"/>
    <m/>
    <m/>
    <m/>
    <m/>
    <m/>
  </r>
  <r>
    <x v="9"/>
    <s v="Spicy Pomegranate Margarita"/>
    <x v="1"/>
    <m/>
    <n v="884"/>
    <n v="10611"/>
    <s v="Maestro Dobel Tequila"/>
    <s v="Proximo"/>
    <s v="Spicy Mango"/>
    <m/>
    <s v="Pomegranate"/>
    <m/>
    <s v="Lime Juice"/>
    <m/>
    <m/>
    <m/>
    <m/>
    <m/>
  </r>
  <r>
    <x v="14"/>
    <s v="Bru Margarita"/>
    <x v="0"/>
    <m/>
    <n v="883"/>
    <n v="10598"/>
    <s v="Jose Cuervo Tradicional"/>
    <s v="Proximo"/>
    <s v="Elderflower Liqueur"/>
    <m/>
    <s v="Lemon"/>
    <m/>
    <s v="Simple"/>
    <m/>
    <s v="Lime"/>
    <m/>
    <m/>
    <m/>
  </r>
  <r>
    <x v="13"/>
    <s v="Pear Cosmo"/>
    <x v="2"/>
    <m/>
    <n v="1015"/>
    <n v="10591"/>
    <s v="Absolut Pears Vodka"/>
    <s v="Pernod Ricard"/>
    <s v="Triple Sec"/>
    <m/>
    <s v="White Cranberry"/>
    <m/>
    <s v="Lime"/>
    <m/>
    <m/>
    <m/>
    <m/>
    <m/>
  </r>
  <r>
    <x v="2"/>
    <s v="Bru Bloody Mary"/>
    <x v="7"/>
    <m/>
    <n v="1012"/>
    <n v="10545"/>
    <s v="Tito’s Handmade Vodka"/>
    <s v="Fifth Generation"/>
    <s v="Housemade Bloody Mary Mix"/>
    <m/>
    <s v="Horseradish Havarti Garnish"/>
    <m/>
    <m/>
    <m/>
    <m/>
    <m/>
    <m/>
    <m/>
  </r>
  <r>
    <x v="13"/>
    <s v="Bramble On"/>
    <x v="5"/>
    <m/>
    <n v="876"/>
    <n v="10520"/>
    <s v="Woodford Reserve Bourbon"/>
    <s v="Brown-Forman"/>
    <s v="Blackberry"/>
    <m/>
    <s v="Lemonade"/>
    <m/>
    <s v="Ginger Beer"/>
    <m/>
    <m/>
    <m/>
    <m/>
    <m/>
  </r>
  <r>
    <x v="2"/>
    <s v="Blackberry Sour"/>
    <x v="9"/>
    <m/>
    <n v="1065"/>
    <n v="10503"/>
    <m/>
    <m/>
    <m/>
    <m/>
    <m/>
    <m/>
    <m/>
    <m/>
    <m/>
    <m/>
    <m/>
    <m/>
  </r>
  <r>
    <x v="1"/>
    <s v="Bramble On"/>
    <x v="5"/>
    <m/>
    <n v="873"/>
    <n v="10482"/>
    <s v="Woodford Reserve Bourbon"/>
    <s v="Brown-Forman"/>
    <s v="Blackberry"/>
    <m/>
    <s v="Lemonade"/>
    <m/>
    <s v="Ginger Beer"/>
    <m/>
    <m/>
    <m/>
    <m/>
    <m/>
  </r>
  <r>
    <x v="7"/>
    <s v="Featured Cocktail $12"/>
    <x v="3"/>
    <m/>
    <n v="831.5"/>
    <n v="9981"/>
    <m/>
    <m/>
    <m/>
    <m/>
    <m/>
    <m/>
    <m/>
    <m/>
    <m/>
    <m/>
    <m/>
    <m/>
  </r>
  <r>
    <x v="9"/>
    <s v="Texas Mule"/>
    <x v="4"/>
    <m/>
    <n v="940"/>
    <n v="9781"/>
    <s v="Tito’s Handmade Vodka"/>
    <s v="Fifth Generation"/>
    <s v="Ginger Beer"/>
    <m/>
    <s v="Lime Juice"/>
    <m/>
    <m/>
    <m/>
    <m/>
    <m/>
    <m/>
    <m/>
  </r>
  <r>
    <x v="7"/>
    <s v="Botanist Lemonade"/>
    <x v="6"/>
    <s v="Gin"/>
    <n v="882"/>
    <n v="9699"/>
    <s v="The Botanist Gin"/>
    <s v="Remy Cointreau"/>
    <s v="Guava Purée"/>
    <m/>
    <s v="Lemonade"/>
    <m/>
    <m/>
    <m/>
    <m/>
    <m/>
    <m/>
    <m/>
  </r>
  <r>
    <x v="12"/>
    <s v="Botanist Lemonade"/>
    <x v="6"/>
    <s v="Gin"/>
    <n v="853"/>
    <n v="9383"/>
    <s v="The Botanist Gin"/>
    <s v="Remy Cointreau"/>
    <s v="Guava Purée"/>
    <m/>
    <s v="Lemonade"/>
    <m/>
    <m/>
    <m/>
    <m/>
    <m/>
    <m/>
    <m/>
  </r>
  <r>
    <x v="11"/>
    <s v="Texas Mule"/>
    <x v="4"/>
    <m/>
    <n v="887.99"/>
    <n v="9258.99"/>
    <s v="Tito’s Handmade Vodka"/>
    <s v="Fifth Generation"/>
    <s v="Ginger Beer"/>
    <m/>
    <s v="Lime Juice"/>
    <m/>
    <m/>
    <m/>
    <m/>
    <m/>
    <m/>
    <m/>
  </r>
  <r>
    <x v="10"/>
    <s v="Botanist Lemonade"/>
    <x v="6"/>
    <s v="Gin"/>
    <n v="834.99"/>
    <n v="9186.01"/>
    <s v="The Botanist Gin"/>
    <s v="Remy Cointreau"/>
    <s v="Guava Purée"/>
    <m/>
    <s v="Lemonade"/>
    <m/>
    <m/>
    <m/>
    <m/>
    <m/>
    <m/>
    <m/>
  </r>
  <r>
    <x v="4"/>
    <s v="Bramble On"/>
    <x v="5"/>
    <m/>
    <n v="759.99"/>
    <n v="9123"/>
    <s v="Woodford Reserve Bourbon"/>
    <s v="Brown-Forman"/>
    <s v="Blackberry"/>
    <m/>
    <s v="Lemonade"/>
    <m/>
    <s v="Ginger Beer"/>
    <m/>
    <m/>
    <m/>
    <m/>
    <m/>
  </r>
  <r>
    <x v="14"/>
    <s v="Pear Cosmo"/>
    <x v="2"/>
    <m/>
    <n v="825"/>
    <n v="9075"/>
    <s v="Absolut Pears Vodka"/>
    <s v="Pernod Ricard"/>
    <s v="Triple Sec"/>
    <m/>
    <s v="White Cranberry"/>
    <m/>
    <s v="Lime"/>
    <m/>
    <m/>
    <m/>
    <m/>
    <m/>
  </r>
  <r>
    <x v="6"/>
    <s v="Bru Bloody Mary"/>
    <x v="7"/>
    <m/>
    <n v="849.99"/>
    <n v="9011.01"/>
    <s v="Tito’s Handmade Vodka"/>
    <s v="Fifth Generation"/>
    <s v="Housemade Bloody Mary Mix"/>
    <m/>
    <s v="Horseradish Havarti Garnish"/>
    <m/>
    <m/>
    <m/>
    <m/>
    <m/>
    <m/>
    <m/>
  </r>
  <r>
    <x v="2"/>
    <s v="Botanist Lemonade"/>
    <x v="6"/>
    <s v="Gin"/>
    <n v="807"/>
    <n v="8878"/>
    <s v="The Botanist Gin"/>
    <s v="Remy Cointreau"/>
    <s v="Guava Purée"/>
    <m/>
    <s v="Lemonade"/>
    <m/>
    <m/>
    <m/>
    <m/>
    <m/>
    <m/>
    <m/>
  </r>
  <r>
    <x v="5"/>
    <s v="Bramble On"/>
    <x v="5"/>
    <m/>
    <n v="733"/>
    <n v="8805"/>
    <s v="Woodford Reserve Bourbon"/>
    <s v="Brown-Forman"/>
    <s v="Blackberry"/>
    <m/>
    <s v="Lemonade"/>
    <m/>
    <s v="Ginger Beer"/>
    <m/>
    <m/>
    <m/>
    <m/>
    <m/>
  </r>
  <r>
    <x v="14"/>
    <s v="Texas Mule"/>
    <x v="4"/>
    <m/>
    <n v="787"/>
    <n v="8657"/>
    <s v="Tito’s Handmade Vodka"/>
    <s v="Fifth Generation"/>
    <s v="Ginger Beer"/>
    <m/>
    <s v="Lime Juice"/>
    <m/>
    <m/>
    <m/>
    <m/>
    <m/>
    <m/>
    <m/>
  </r>
  <r>
    <x v="8"/>
    <s v="Bramble On"/>
    <x v="5"/>
    <m/>
    <n v="718"/>
    <n v="8616"/>
    <s v="Woodford Reserve Bourbon"/>
    <s v="Brown-Forman"/>
    <s v="Blackberry"/>
    <m/>
    <s v="Lemonade"/>
    <m/>
    <s v="Ginger Beer"/>
    <m/>
    <m/>
    <m/>
    <m/>
    <m/>
  </r>
  <r>
    <x v="6"/>
    <s v="Bramble On"/>
    <x v="5"/>
    <m/>
    <n v="716.99"/>
    <n v="8609"/>
    <s v="Woodford Reserve Bourbon"/>
    <s v="Brown-Forman"/>
    <s v="Blackberry"/>
    <m/>
    <s v="Lemonade"/>
    <m/>
    <s v="Ginger Beer"/>
    <m/>
    <m/>
    <m/>
    <m/>
    <m/>
  </r>
  <r>
    <x v="3"/>
    <s v="Bramble On"/>
    <x v="5"/>
    <m/>
    <n v="710"/>
    <n v="8538"/>
    <s v="Woodford Reserve Bourbon"/>
    <s v="Brown-Forman"/>
    <s v="Blackberry"/>
    <m/>
    <s v="Lemonade"/>
    <m/>
    <s v="Ginger Beer"/>
    <m/>
    <m/>
    <m/>
    <m/>
    <m/>
  </r>
  <r>
    <x v="12"/>
    <s v="Bramble On"/>
    <x v="5"/>
    <m/>
    <n v="704"/>
    <n v="8448"/>
    <s v="Woodford Reserve Bourbon"/>
    <s v="Brown-Forman"/>
    <s v="Blackberry"/>
    <m/>
    <s v="Lemonade"/>
    <m/>
    <s v="Ginger Beer"/>
    <m/>
    <m/>
    <m/>
    <m/>
    <m/>
  </r>
  <r>
    <x v="8"/>
    <s v="Botanist Lemonade"/>
    <x v="6"/>
    <s v="Gin"/>
    <n v="766.98"/>
    <n v="8436.99"/>
    <s v="The Botanist Gin"/>
    <s v="Remy Cointreau"/>
    <s v="Guava Purée"/>
    <m/>
    <s v="Lemonade"/>
    <m/>
    <m/>
    <m/>
    <m/>
    <m/>
    <m/>
    <m/>
  </r>
  <r>
    <x v="13"/>
    <s v="Texas Mule"/>
    <x v="4"/>
    <m/>
    <n v="787"/>
    <n v="8164"/>
    <s v="Tito’s Handmade Vodka"/>
    <s v="Fifth Generation"/>
    <s v="Ginger Beer"/>
    <m/>
    <s v="Lime Juice"/>
    <m/>
    <m/>
    <m/>
    <m/>
    <m/>
    <m/>
    <m/>
  </r>
  <r>
    <x v="13"/>
    <s v="Spicy Pomegranate Margarita"/>
    <x v="1"/>
    <m/>
    <n v="674"/>
    <n v="8088"/>
    <s v="Maestro Dobel Tequila"/>
    <s v="Proximo"/>
    <s v="Spicy Mango"/>
    <m/>
    <s v="Pomegranate"/>
    <m/>
    <s v="Lime Juice"/>
    <m/>
    <m/>
    <m/>
    <m/>
    <m/>
  </r>
  <r>
    <x v="9"/>
    <s v="Bramble On"/>
    <x v="5"/>
    <m/>
    <n v="651"/>
    <n v="7838"/>
    <s v="Woodford Reserve Bourbon"/>
    <s v="Brown-Forman"/>
    <s v="Blackberry"/>
    <m/>
    <s v="Lemonade"/>
    <m/>
    <s v="Ginger Beer"/>
    <m/>
    <m/>
    <m/>
    <m/>
    <m/>
  </r>
  <r>
    <x v="3"/>
    <s v="Spicy Pomegranate Margarita"/>
    <x v="1"/>
    <m/>
    <n v="652"/>
    <n v="7826"/>
    <s v="Maestro Dobel Tequila"/>
    <s v="Proximo"/>
    <s v="Spicy Mango"/>
    <m/>
    <s v="Pomegranate"/>
    <m/>
    <s v="Lime Juice"/>
    <m/>
    <m/>
    <m/>
    <m/>
    <m/>
  </r>
  <r>
    <x v="0"/>
    <s v="Bru Old Fashioned"/>
    <x v="8"/>
    <m/>
    <n v="647"/>
    <n v="7764"/>
    <s v="Maker’s Mark Whisky"/>
    <s v="Beam Suntory"/>
    <s v="Simple"/>
    <m/>
    <s v="Walnut Bitters"/>
    <m/>
    <m/>
    <m/>
    <m/>
    <m/>
    <m/>
    <m/>
  </r>
  <r>
    <x v="14"/>
    <s v="Botanist Lemonade"/>
    <x v="6"/>
    <s v="Gin"/>
    <n v="704.04"/>
    <n v="7748.04"/>
    <s v="The Botanist Gin"/>
    <s v="Remy Cointreau"/>
    <s v="Guava Purée"/>
    <m/>
    <s v="Lemonade"/>
    <m/>
    <m/>
    <m/>
    <m/>
    <m/>
    <m/>
    <m/>
  </r>
  <r>
    <x v="6"/>
    <s v="Botanist Lemonade"/>
    <x v="6"/>
    <s v="Gin"/>
    <n v="701"/>
    <n v="7702"/>
    <s v="The Botanist Gin"/>
    <s v="Remy Cointreau"/>
    <s v="Guava Purée"/>
    <m/>
    <s v="Lemonade"/>
    <m/>
    <m/>
    <m/>
    <m/>
    <m/>
    <m/>
    <m/>
  </r>
  <r>
    <x v="10"/>
    <s v="Bramble On"/>
    <x v="5"/>
    <m/>
    <n v="640.99"/>
    <n v="7692"/>
    <s v="Woodford Reserve Bourbon"/>
    <s v="Brown-Forman"/>
    <s v="Blackberry"/>
    <m/>
    <s v="Lemonade"/>
    <m/>
    <s v="Ginger Beer"/>
    <m/>
    <m/>
    <m/>
    <m/>
    <m/>
  </r>
  <r>
    <x v="11"/>
    <s v="Bramble On"/>
    <x v="5"/>
    <m/>
    <n v="638.99"/>
    <n v="7674"/>
    <s v="Woodford Reserve Bourbon"/>
    <s v="Brown-Forman"/>
    <s v="Blackberry"/>
    <m/>
    <s v="Lemonade"/>
    <m/>
    <s v="Ginger Beer"/>
    <m/>
    <m/>
    <m/>
    <m/>
    <m/>
  </r>
  <r>
    <x v="5"/>
    <s v="Bru Bloody Mary"/>
    <x v="7"/>
    <m/>
    <n v="732"/>
    <n v="7623"/>
    <s v="Tito’s Handmade Vodka"/>
    <s v="Fifth Generation"/>
    <s v="Housemade Bloody Mary Mix"/>
    <m/>
    <s v="Horseradish Havarti Garnish"/>
    <m/>
    <m/>
    <m/>
    <m/>
    <m/>
    <m/>
    <m/>
  </r>
  <r>
    <x v="2"/>
    <s v="Vanderburgh Runner"/>
    <x v="10"/>
    <m/>
    <n v="1049"/>
    <n v="7580"/>
    <m/>
    <m/>
    <m/>
    <m/>
    <m/>
    <m/>
    <m/>
    <m/>
    <m/>
    <m/>
    <m/>
    <m/>
  </r>
  <r>
    <x v="1"/>
    <s v="Bru Bloody Mary"/>
    <x v="7"/>
    <m/>
    <n v="722"/>
    <n v="7550"/>
    <s v="Tito’s Handmade Vodka"/>
    <s v="Fifth Generation"/>
    <s v="Housemade Bloody Mary Mix"/>
    <m/>
    <s v="Horseradish Havarti Garnish"/>
    <m/>
    <m/>
    <m/>
    <m/>
    <m/>
    <m/>
    <m/>
  </r>
  <r>
    <x v="2"/>
    <s v="Bru Old Fashioned"/>
    <x v="8"/>
    <m/>
    <n v="620"/>
    <n v="7444.5"/>
    <s v="Maker’s Mark Whisky"/>
    <s v="Beam Suntory"/>
    <s v="Simple"/>
    <m/>
    <s v="Walnut Bitters"/>
    <m/>
    <m/>
    <m/>
    <m/>
    <m/>
    <m/>
    <m/>
  </r>
  <r>
    <x v="5"/>
    <s v="Botanist Lemonade"/>
    <x v="6"/>
    <s v="Gin"/>
    <n v="658"/>
    <n v="7238"/>
    <s v="The Botanist Gin"/>
    <s v="Remy Cointreau"/>
    <s v="Guava Purée"/>
    <m/>
    <s v="Lemonade"/>
    <m/>
    <m/>
    <m/>
    <m/>
    <m/>
    <m/>
    <m/>
  </r>
  <r>
    <x v="4"/>
    <s v="Texas Mule"/>
    <x v="4"/>
    <m/>
    <n v="686"/>
    <n v="7174"/>
    <s v="Tito’s Handmade Vodka"/>
    <s v="Fifth Generation"/>
    <s v="Ginger Beer"/>
    <m/>
    <s v="Lime Juice"/>
    <m/>
    <m/>
    <m/>
    <m/>
    <m/>
    <m/>
    <m/>
  </r>
  <r>
    <x v="6"/>
    <s v="Bru Old Fashioned"/>
    <x v="8"/>
    <m/>
    <n v="581"/>
    <n v="6972"/>
    <s v="Maker’s Mark Whisky"/>
    <s v="Beam Suntory"/>
    <s v="Simple"/>
    <m/>
    <s v="Walnut Bitters"/>
    <m/>
    <m/>
    <m/>
    <m/>
    <m/>
    <m/>
    <m/>
  </r>
  <r>
    <x v="14"/>
    <s v="Bramble On"/>
    <x v="5"/>
    <m/>
    <n v="571.97"/>
    <n v="6864"/>
    <s v="Woodford Reserve Bourbon"/>
    <s v="Brown-Forman"/>
    <s v="Blackberry"/>
    <m/>
    <s v="Lemonade"/>
    <m/>
    <s v="Ginger Beer"/>
    <m/>
    <m/>
    <m/>
    <m/>
    <m/>
  </r>
  <r>
    <x v="1"/>
    <s v="Botanist Lemonade"/>
    <x v="6"/>
    <s v="Gin"/>
    <n v="619"/>
    <n v="6809"/>
    <s v="The Botanist Gin"/>
    <s v="Remy Cointreau"/>
    <s v="Guava Purée"/>
    <m/>
    <s v="Lemonade"/>
    <m/>
    <m/>
    <m/>
    <m/>
    <m/>
    <m/>
    <m/>
  </r>
  <r>
    <x v="10"/>
    <s v="Bru Bloody Mary"/>
    <x v="7"/>
    <m/>
    <n v="647"/>
    <n v="6739"/>
    <s v="Tito’s Handmade Vodka"/>
    <s v="Fifth Generation"/>
    <s v="Housemade Bloody Mary Mix"/>
    <m/>
    <s v="Horseradish Havarti Garnish"/>
    <m/>
    <m/>
    <m/>
    <m/>
    <m/>
    <m/>
    <m/>
  </r>
  <r>
    <x v="5"/>
    <s v="Bru Old Fashioned"/>
    <x v="8"/>
    <m/>
    <n v="556"/>
    <n v="6674"/>
    <s v="Maker’s Mark Whisky"/>
    <s v="Beam Suntory"/>
    <s v="Simple"/>
    <m/>
    <s v="Walnut Bitters"/>
    <m/>
    <m/>
    <m/>
    <m/>
    <m/>
    <m/>
    <m/>
  </r>
  <r>
    <x v="3"/>
    <s v="Texas Mule"/>
    <x v="4"/>
    <m/>
    <n v="630"/>
    <n v="6570.4"/>
    <s v="Tito’s Handmade Vodka"/>
    <s v="Fifth Generation"/>
    <s v="Ginger Beer"/>
    <m/>
    <s v="Lime Juice"/>
    <m/>
    <m/>
    <m/>
    <m/>
    <m/>
    <m/>
    <m/>
  </r>
  <r>
    <x v="0"/>
    <s v="Strawberry Honey Mule"/>
    <x v="11"/>
    <s v="Non-Alcoholic"/>
    <n v="1021"/>
    <n v="6505"/>
    <m/>
    <m/>
    <m/>
    <m/>
    <m/>
    <m/>
    <m/>
    <m/>
    <m/>
    <m/>
    <m/>
    <m/>
  </r>
  <r>
    <x v="4"/>
    <s v="Botanist Lemonade"/>
    <x v="6"/>
    <s v="Gin"/>
    <n v="591"/>
    <n v="6501"/>
    <s v="The Botanist Gin"/>
    <s v="Remy Cointreau"/>
    <s v="Guava Purée"/>
    <m/>
    <s v="Lemonade"/>
    <m/>
    <m/>
    <m/>
    <m/>
    <m/>
    <m/>
    <m/>
  </r>
  <r>
    <x v="7"/>
    <s v="Bru Bloody Mary"/>
    <x v="7"/>
    <m/>
    <n v="618"/>
    <n v="6428"/>
    <s v="Tito’s Handmade Vodka"/>
    <s v="Fifth Generation"/>
    <s v="Housemade Bloody Mary Mix"/>
    <m/>
    <s v="Horseradish Havarti Garnish"/>
    <m/>
    <m/>
    <m/>
    <m/>
    <m/>
    <m/>
    <m/>
  </r>
  <r>
    <x v="5"/>
    <s v="Cranberry Margarita"/>
    <x v="12"/>
    <m/>
    <n v="628"/>
    <n v="6381"/>
    <m/>
    <m/>
    <m/>
    <m/>
    <m/>
    <m/>
    <m/>
    <m/>
    <m/>
    <m/>
    <m/>
    <m/>
  </r>
  <r>
    <x v="4"/>
    <s v="Bru Bloody Mary"/>
    <x v="7"/>
    <m/>
    <n v="602"/>
    <n v="6297"/>
    <s v="Tito’s Handmade Vodka"/>
    <s v="Fifth Generation"/>
    <s v="Housemade Bloody Mary Mix"/>
    <m/>
    <s v="Horseradish Havarti Garnish"/>
    <m/>
    <m/>
    <m/>
    <m/>
    <m/>
    <m/>
    <m/>
  </r>
  <r>
    <x v="4"/>
    <s v="Taxi"/>
    <x v="13"/>
    <m/>
    <n v="520"/>
    <n v="6252"/>
    <s v="Woodford Reserve"/>
    <s v="Brown-Forman"/>
    <s v="Cointreau"/>
    <s v="Remy Cointreau"/>
    <s v="Sour Mix"/>
    <m/>
    <m/>
    <m/>
    <m/>
    <m/>
    <m/>
    <m/>
  </r>
  <r>
    <x v="0"/>
    <s v="Taxi"/>
    <x v="13"/>
    <m/>
    <n v="514"/>
    <n v="6168"/>
    <s v="Woodford Reserve"/>
    <s v="Brown-Forman"/>
    <s v="Cointreau"/>
    <s v="Remy Cointreau"/>
    <s v="Sour Mix"/>
    <m/>
    <m/>
    <m/>
    <m/>
    <m/>
    <m/>
    <m/>
  </r>
  <r>
    <x v="1"/>
    <s v="Bru Old Fashioned"/>
    <x v="8"/>
    <m/>
    <n v="508"/>
    <n v="6096"/>
    <s v="Maker’s Mark Whisky"/>
    <s v="Beam Suntory"/>
    <s v="Simple"/>
    <m/>
    <s v="Walnut Bitters"/>
    <m/>
    <m/>
    <m/>
    <m/>
    <m/>
    <m/>
    <m/>
  </r>
  <r>
    <x v="9"/>
    <s v="Botanist Lemonade"/>
    <x v="6"/>
    <s v="Gin"/>
    <n v="539"/>
    <n v="5934"/>
    <s v="The Botanist Gin"/>
    <s v="Remy Cointreau"/>
    <s v="Guava Purée"/>
    <m/>
    <s v="Lemonade"/>
    <m/>
    <m/>
    <m/>
    <m/>
    <m/>
    <m/>
    <m/>
  </r>
  <r>
    <x v="2"/>
    <s v="Taxi"/>
    <x v="13"/>
    <m/>
    <n v="484"/>
    <n v="5812"/>
    <s v="Woodford Reserve"/>
    <s v="Brown-Forman"/>
    <s v="Cointreau"/>
    <s v="Remy Cointreau"/>
    <s v="Sour Mix"/>
    <m/>
    <m/>
    <m/>
    <m/>
    <m/>
    <m/>
    <m/>
  </r>
  <r>
    <x v="15"/>
    <s v="Bru Margarita"/>
    <x v="0"/>
    <m/>
    <n v="506"/>
    <n v="5766"/>
    <s v="Jose Cuervo Tradicional"/>
    <s v="Proximo"/>
    <s v="Elderflower Liqueur"/>
    <m/>
    <s v="Lemon"/>
    <m/>
    <s v="Simple"/>
    <m/>
    <s v="Lime"/>
    <m/>
    <m/>
    <m/>
  </r>
  <r>
    <x v="13"/>
    <s v="Botanist Lemonade"/>
    <x v="6"/>
    <s v="Gin"/>
    <n v="522"/>
    <n v="5746"/>
    <s v="The Botanist Gin"/>
    <s v="Remy Cointreau"/>
    <s v="Guava Purée"/>
    <m/>
    <s v="Lemonade"/>
    <m/>
    <m/>
    <m/>
    <m/>
    <m/>
    <m/>
    <m/>
  </r>
  <r>
    <x v="9"/>
    <s v="Bru Bloody Mary"/>
    <x v="7"/>
    <m/>
    <n v="544"/>
    <n v="5726"/>
    <s v="Tito’s Handmade Vodka"/>
    <s v="Fifth Generation"/>
    <s v="Housemade Bloody Mary Mix"/>
    <m/>
    <s v="Horseradish Havarti Garnish"/>
    <m/>
    <m/>
    <m/>
    <m/>
    <m/>
    <m/>
    <m/>
  </r>
  <r>
    <x v="11"/>
    <s v="Botanist Lemonade"/>
    <x v="6"/>
    <s v="Gin"/>
    <n v="502"/>
    <n v="5529"/>
    <s v="The Botanist Gin"/>
    <s v="Remy Cointreau"/>
    <s v="Guava Purée"/>
    <m/>
    <s v="Lemonade"/>
    <m/>
    <m/>
    <m/>
    <m/>
    <m/>
    <m/>
    <m/>
  </r>
  <r>
    <x v="3"/>
    <s v="Bru Bloody Mary"/>
    <x v="7"/>
    <m/>
    <n v="523"/>
    <n v="5487"/>
    <s v="Tito’s Handmade Vodka"/>
    <s v="Fifth Generation"/>
    <s v="Housemade Bloody Mary Mix"/>
    <m/>
    <s v="Horseradish Havarti Garnish"/>
    <m/>
    <m/>
    <m/>
    <m/>
    <m/>
    <m/>
    <m/>
  </r>
  <r>
    <x v="14"/>
    <s v="Bru Bloody Mary"/>
    <x v="7"/>
    <m/>
    <n v="484"/>
    <n v="5324"/>
    <s v="Tito’s Handmade Vodka"/>
    <s v="Fifth Generation"/>
    <s v="Housemade Bloody Mary Mix"/>
    <m/>
    <s v="Horseradish Havarti Garnish"/>
    <m/>
    <m/>
    <m/>
    <m/>
    <m/>
    <m/>
    <m/>
  </r>
  <r>
    <x v="12"/>
    <s v="Bru Bloody Mary"/>
    <x v="7"/>
    <m/>
    <n v="500.97"/>
    <n v="5221.03"/>
    <s v="Tito’s Handmade Vodka"/>
    <s v="Fifth Generation"/>
    <s v="Housemade Bloody Mary Mix"/>
    <m/>
    <s v="Horseradish Havarti Garnish"/>
    <m/>
    <m/>
    <m/>
    <m/>
    <m/>
    <m/>
    <m/>
  </r>
  <r>
    <x v="5"/>
    <s v="Taxi"/>
    <x v="13"/>
    <m/>
    <n v="432"/>
    <n v="5184"/>
    <s v="Woodford Reserve"/>
    <s v="Brown-Forman"/>
    <s v="Cointreau"/>
    <s v="Remy Cointreau"/>
    <s v="Sour Mix"/>
    <m/>
    <m/>
    <m/>
    <m/>
    <m/>
    <m/>
    <m/>
  </r>
  <r>
    <x v="8"/>
    <s v="Bru Bloody Mary"/>
    <x v="7"/>
    <m/>
    <n v="479.98"/>
    <n v="4993.9799999999996"/>
    <s v="Tito’s Handmade Vodka"/>
    <s v="Fifth Generation"/>
    <s v="Housemade Bloody Mary Mix"/>
    <m/>
    <s v="Horseradish Havarti Garnish"/>
    <m/>
    <m/>
    <m/>
    <m/>
    <m/>
    <m/>
    <m/>
  </r>
  <r>
    <x v="8"/>
    <s v="Bru Old Fashioned"/>
    <x v="8"/>
    <m/>
    <n v="416"/>
    <n v="4992"/>
    <s v="Maker’s Mark Whisky"/>
    <s v="Beam Suntory"/>
    <s v="Simple"/>
    <m/>
    <s v="Walnut Bitters"/>
    <m/>
    <m/>
    <m/>
    <m/>
    <m/>
    <m/>
    <m/>
  </r>
  <r>
    <x v="12"/>
    <s v="Bru Old Fashioned"/>
    <x v="8"/>
    <m/>
    <n v="409.98"/>
    <n v="4925"/>
    <s v="Maker’s Mark Whisky"/>
    <s v="Beam Suntory"/>
    <s v="Simple"/>
    <m/>
    <s v="Walnut Bitters"/>
    <m/>
    <m/>
    <m/>
    <m/>
    <m/>
    <m/>
    <m/>
  </r>
  <r>
    <x v="13"/>
    <s v="Taxi"/>
    <x v="13"/>
    <m/>
    <n v="405"/>
    <n v="4860"/>
    <s v="Woodford Reserve"/>
    <s v="Brown-Forman"/>
    <s v="Cointreau"/>
    <s v="Remy Cointreau"/>
    <s v="Sour Mix"/>
    <m/>
    <m/>
    <m/>
    <m/>
    <m/>
    <m/>
    <m/>
  </r>
  <r>
    <x v="3"/>
    <s v="Botanist Lemonade"/>
    <x v="6"/>
    <s v="Gin"/>
    <n v="439"/>
    <n v="4829"/>
    <s v="The Botanist Gin"/>
    <s v="Remy Cointreau"/>
    <s v="Guava Purée"/>
    <m/>
    <s v="Lemonade"/>
    <m/>
    <m/>
    <m/>
    <m/>
    <m/>
    <m/>
    <m/>
  </r>
  <r>
    <x v="1"/>
    <s v="Lumberjaxe"/>
    <x v="14"/>
    <m/>
    <n v="15"/>
    <n v="4750.08"/>
    <m/>
    <m/>
    <m/>
    <m/>
    <m/>
    <m/>
    <m/>
    <m/>
    <m/>
    <m/>
    <m/>
    <m/>
  </r>
  <r>
    <x v="11"/>
    <s v="Bru Old Fashioned"/>
    <x v="8"/>
    <m/>
    <n v="388"/>
    <n v="4656"/>
    <s v="Maker’s Mark Whisky"/>
    <s v="Beam Suntory"/>
    <s v="Simple"/>
    <m/>
    <s v="Walnut Bitters"/>
    <m/>
    <m/>
    <m/>
    <m/>
    <m/>
    <m/>
    <m/>
  </r>
  <r>
    <x v="13"/>
    <s v="Bru Bloody Mary"/>
    <x v="7"/>
    <m/>
    <n v="445"/>
    <n v="4645"/>
    <s v="Tito’s Handmade Vodka"/>
    <s v="Fifth Generation"/>
    <s v="Housemade Bloody Mary Mix"/>
    <m/>
    <s v="Horseradish Havarti Garnish"/>
    <m/>
    <m/>
    <m/>
    <m/>
    <m/>
    <m/>
    <m/>
  </r>
  <r>
    <x v="1"/>
    <s v="Taxi"/>
    <x v="13"/>
    <m/>
    <n v="386"/>
    <n v="4621"/>
    <s v="Woodford Reserve"/>
    <s v="Brown-Forman"/>
    <s v="Cointreau"/>
    <s v="Remy Cointreau"/>
    <s v="Sour Mix"/>
    <m/>
    <m/>
    <m/>
    <m/>
    <m/>
    <m/>
    <m/>
  </r>
  <r>
    <x v="14"/>
    <s v="Strawberry Honey Mule"/>
    <x v="11"/>
    <s v="Non-Alcoholic"/>
    <n v="751"/>
    <n v="4617"/>
    <m/>
    <m/>
    <m/>
    <m/>
    <m/>
    <m/>
    <m/>
    <m/>
    <m/>
    <m/>
    <m/>
    <m/>
  </r>
  <r>
    <x v="11"/>
    <s v="Bru Bloody Mary"/>
    <x v="7"/>
    <m/>
    <n v="435.99"/>
    <n v="4524.99"/>
    <s v="Tito’s Handmade Vodka"/>
    <s v="Fifth Generation"/>
    <s v="Housemade Bloody Mary Mix"/>
    <m/>
    <s v="Horseradish Havarti Garnish"/>
    <m/>
    <m/>
    <m/>
    <m/>
    <m/>
    <m/>
    <m/>
  </r>
  <r>
    <x v="5"/>
    <s v="Black Cherry Mule"/>
    <x v="15"/>
    <m/>
    <n v="461"/>
    <n v="4523"/>
    <m/>
    <m/>
    <m/>
    <m/>
    <m/>
    <m/>
    <m/>
    <m/>
    <m/>
    <m/>
    <m/>
    <m/>
  </r>
  <r>
    <x v="7"/>
    <s v="Bru Old Fashioned"/>
    <x v="8"/>
    <m/>
    <n v="371.99"/>
    <n v="4467"/>
    <s v="Maker’s Mark Whisky"/>
    <s v="Beam Suntory"/>
    <s v="Simple"/>
    <m/>
    <s v="Walnut Bitters"/>
    <m/>
    <m/>
    <m/>
    <m/>
    <m/>
    <m/>
    <m/>
  </r>
  <r>
    <x v="9"/>
    <s v="Bru Old Fashioned"/>
    <x v="8"/>
    <m/>
    <n v="370"/>
    <n v="4446"/>
    <s v="Maker’s Mark Whisky"/>
    <s v="Beam Suntory"/>
    <s v="Simple"/>
    <m/>
    <s v="Walnut Bitters"/>
    <m/>
    <m/>
    <m/>
    <m/>
    <m/>
    <m/>
    <m/>
  </r>
  <r>
    <x v="2"/>
    <s v="Saints on Sycamore"/>
    <x v="16"/>
    <m/>
    <n v="379"/>
    <n v="4167"/>
    <m/>
    <m/>
    <m/>
    <m/>
    <m/>
    <m/>
    <m/>
    <m/>
    <m/>
    <m/>
    <m/>
    <m/>
  </r>
  <r>
    <x v="7"/>
    <s v="Taxi"/>
    <x v="13"/>
    <m/>
    <n v="343"/>
    <n v="4116"/>
    <s v="Woodford Reserve"/>
    <s v="Brown-Forman"/>
    <s v="Cointreau"/>
    <s v="Remy Cointreau"/>
    <s v="Sour Mix"/>
    <m/>
    <m/>
    <m/>
    <m/>
    <m/>
    <m/>
    <m/>
  </r>
  <r>
    <x v="13"/>
    <s v="Bru Old Fashioned"/>
    <x v="8"/>
    <m/>
    <n v="338"/>
    <n v="4057"/>
    <s v="Maker’s Mark Whisky"/>
    <s v="Beam Suntory"/>
    <s v="Simple"/>
    <m/>
    <s v="Walnut Bitters"/>
    <m/>
    <m/>
    <m/>
    <m/>
    <m/>
    <m/>
    <m/>
  </r>
  <r>
    <x v="0"/>
    <s v="Blueberry Basil Cooler"/>
    <x v="17"/>
    <m/>
    <n v="601"/>
    <n v="3986"/>
    <m/>
    <m/>
    <m/>
    <m/>
    <m/>
    <m/>
    <m/>
    <m/>
    <m/>
    <m/>
    <m/>
    <m/>
  </r>
  <r>
    <x v="4"/>
    <s v="Bru Old Fashioned"/>
    <x v="8"/>
    <m/>
    <n v="329"/>
    <n v="3948"/>
    <s v="Maker’s Mark Whisky"/>
    <s v="Beam Suntory"/>
    <s v="Simple"/>
    <m/>
    <s v="Walnut Bitters"/>
    <m/>
    <m/>
    <m/>
    <m/>
    <m/>
    <m/>
    <m/>
  </r>
  <r>
    <x v="15"/>
    <s v="Texas Mule"/>
    <x v="4"/>
    <m/>
    <n v="377"/>
    <n v="3932"/>
    <s v="Tito’s Handmade Vodka"/>
    <s v="Fifth Generation"/>
    <s v="Ginger Beer"/>
    <m/>
    <s v="Lime Juice"/>
    <m/>
    <m/>
    <m/>
    <m/>
    <m/>
    <m/>
    <m/>
  </r>
  <r>
    <x v="8"/>
    <s v="Taxi"/>
    <x v="13"/>
    <m/>
    <n v="322"/>
    <n v="3864"/>
    <s v="Woodford Reserve"/>
    <s v="Brown-Forman"/>
    <s v="Cointreau"/>
    <s v="Remy Cointreau"/>
    <s v="Sour Mix"/>
    <m/>
    <m/>
    <m/>
    <m/>
    <m/>
    <m/>
    <m/>
  </r>
  <r>
    <x v="11"/>
    <s v="Taxi"/>
    <x v="13"/>
    <m/>
    <n v="317"/>
    <n v="3805"/>
    <s v="Woodford Reserve"/>
    <s v="Brown-Forman"/>
    <s v="Cointreau"/>
    <s v="Remy Cointreau"/>
    <s v="Sour Mix"/>
    <m/>
    <m/>
    <m/>
    <m/>
    <m/>
    <m/>
    <m/>
  </r>
  <r>
    <x v="6"/>
    <s v="Pomegranate Martini"/>
    <x v="18"/>
    <m/>
    <n v="271"/>
    <n v="3794"/>
    <m/>
    <m/>
    <m/>
    <m/>
    <m/>
    <m/>
    <m/>
    <m/>
    <m/>
    <m/>
    <m/>
    <m/>
  </r>
  <r>
    <x v="1"/>
    <s v="Featured Cocktail"/>
    <x v="3"/>
    <m/>
    <n v="419"/>
    <n v="3771"/>
    <m/>
    <m/>
    <m/>
    <m/>
    <m/>
    <m/>
    <m/>
    <m/>
    <m/>
    <m/>
    <m/>
    <m/>
  </r>
  <r>
    <x v="15"/>
    <s v="Pear Cosmo"/>
    <x v="2"/>
    <m/>
    <n v="358"/>
    <n v="3744"/>
    <s v="Absolut Pears Vodka"/>
    <s v="Pernod Ricard"/>
    <s v="Triple Sec"/>
    <m/>
    <s v="White Cranberry"/>
    <m/>
    <s v="Lime"/>
    <m/>
    <m/>
    <m/>
    <m/>
    <m/>
  </r>
  <r>
    <x v="10"/>
    <s v="Bru Old Fashioned"/>
    <x v="8"/>
    <m/>
    <n v="308"/>
    <n v="3697"/>
    <s v="Maker’s Mark Whisky"/>
    <s v="Beam Suntory"/>
    <s v="Simple"/>
    <m/>
    <s v="Walnut Bitters"/>
    <m/>
    <m/>
    <m/>
    <m/>
    <m/>
    <m/>
    <m/>
  </r>
  <r>
    <x v="10"/>
    <s v="Strawberry Honey Mule"/>
    <x v="11"/>
    <s v="Non-Alcoholic"/>
    <n v="552"/>
    <n v="3628"/>
    <m/>
    <m/>
    <m/>
    <m/>
    <m/>
    <m/>
    <m/>
    <m/>
    <m/>
    <m/>
    <m/>
    <m/>
  </r>
  <r>
    <x v="6"/>
    <s v="Taxi"/>
    <x v="13"/>
    <m/>
    <n v="291"/>
    <n v="3483"/>
    <s v="Woodford Reserve"/>
    <s v="Brown-Forman"/>
    <s v="Cointreau"/>
    <s v="Remy Cointreau"/>
    <s v="Sour Mix"/>
    <m/>
    <m/>
    <m/>
    <m/>
    <m/>
    <m/>
    <m/>
  </r>
  <r>
    <x v="12"/>
    <s v="Taxi"/>
    <x v="13"/>
    <m/>
    <n v="286"/>
    <n v="3432"/>
    <s v="Woodford Reserve"/>
    <s v="Brown-Forman"/>
    <s v="Cointreau"/>
    <s v="Remy Cointreau"/>
    <s v="Sour Mix"/>
    <m/>
    <m/>
    <m/>
    <m/>
    <m/>
    <m/>
    <m/>
  </r>
  <r>
    <x v="3"/>
    <s v="Bru Old Fashioned"/>
    <x v="8"/>
    <m/>
    <n v="284"/>
    <n v="3410"/>
    <s v="Maker’s Mark Whisky"/>
    <s v="Beam Suntory"/>
    <s v="Simple"/>
    <m/>
    <s v="Walnut Bitters"/>
    <m/>
    <m/>
    <m/>
    <m/>
    <m/>
    <m/>
    <m/>
  </r>
  <r>
    <x v="6"/>
    <s v="Strawberry Honey Mule"/>
    <x v="11"/>
    <s v="Non-Alcoholic"/>
    <n v="511.99"/>
    <n v="3342.99"/>
    <m/>
    <m/>
    <m/>
    <m/>
    <m/>
    <m/>
    <m/>
    <m/>
    <m/>
    <m/>
    <m/>
    <m/>
  </r>
  <r>
    <x v="1"/>
    <s v="Strawberry Honey Mule"/>
    <x v="11"/>
    <s v="Non-Alcoholic"/>
    <n v="520"/>
    <n v="3318"/>
    <m/>
    <m/>
    <m/>
    <m/>
    <m/>
    <m/>
    <m/>
    <m/>
    <m/>
    <m/>
    <m/>
    <m/>
  </r>
  <r>
    <x v="5"/>
    <s v="Strawberry Honey Mule"/>
    <x v="11"/>
    <s v="Non-Alcoholic"/>
    <n v="437"/>
    <n v="3285"/>
    <m/>
    <m/>
    <m/>
    <m/>
    <m/>
    <m/>
    <m/>
    <m/>
    <m/>
    <m/>
    <m/>
    <m/>
  </r>
  <r>
    <x v="9"/>
    <s v="Taxi"/>
    <x v="13"/>
    <m/>
    <n v="263"/>
    <n v="3156"/>
    <s v="Woodford Reserve"/>
    <s v="Brown-Forman"/>
    <s v="Cointreau"/>
    <s v="Remy Cointreau"/>
    <s v="Sour Mix"/>
    <m/>
    <m/>
    <m/>
    <m/>
    <m/>
    <m/>
    <m/>
  </r>
  <r>
    <x v="15"/>
    <s v="Smoked Maple Old Fashioned"/>
    <x v="19"/>
    <m/>
    <n v="208"/>
    <n v="3120"/>
    <m/>
    <m/>
    <m/>
    <m/>
    <m/>
    <m/>
    <m/>
    <m/>
    <m/>
    <m/>
    <m/>
    <m/>
  </r>
  <r>
    <x v="6"/>
    <s v="Featured Cocktail"/>
    <x v="3"/>
    <m/>
    <n v="257"/>
    <n v="3120"/>
    <m/>
    <m/>
    <m/>
    <m/>
    <m/>
    <m/>
    <m/>
    <m/>
    <m/>
    <m/>
    <m/>
    <m/>
  </r>
  <r>
    <x v="13"/>
    <s v="Barrel Of Peaches"/>
    <x v="20"/>
    <m/>
    <n v="254"/>
    <n v="3044"/>
    <m/>
    <m/>
    <m/>
    <m/>
    <m/>
    <m/>
    <m/>
    <m/>
    <m/>
    <m/>
    <m/>
    <m/>
  </r>
  <r>
    <x v="1"/>
    <s v="Eddie's Dream Crush"/>
    <x v="21"/>
    <m/>
    <n v="273"/>
    <n v="3003"/>
    <m/>
    <m/>
    <m/>
    <m/>
    <m/>
    <m/>
    <m/>
    <m/>
    <m/>
    <m/>
    <m/>
    <m/>
  </r>
  <r>
    <x v="0"/>
    <s v="Long Island"/>
    <x v="22"/>
    <m/>
    <n v="371"/>
    <n v="2971"/>
    <m/>
    <m/>
    <m/>
    <m/>
    <m/>
    <m/>
    <m/>
    <m/>
    <m/>
    <m/>
    <m/>
    <m/>
  </r>
  <r>
    <x v="2"/>
    <s v="Strawberry Honey Mule"/>
    <x v="11"/>
    <s v="Non-Alcoholic"/>
    <n v="454"/>
    <n v="2916"/>
    <m/>
    <m/>
    <m/>
    <m/>
    <m/>
    <m/>
    <m/>
    <m/>
    <m/>
    <m/>
    <m/>
    <m/>
  </r>
  <r>
    <x v="15"/>
    <s v="Bru Bloody Mary"/>
    <x v="7"/>
    <m/>
    <n v="277.99"/>
    <n v="2894.99"/>
    <s v="Tito’s Handmade Vodka"/>
    <s v="Fifth Generation"/>
    <s v="Housemade Bloody Mary Mix"/>
    <m/>
    <s v="Horseradish Havarti Garnish"/>
    <m/>
    <m/>
    <m/>
    <m/>
    <m/>
    <m/>
    <m/>
  </r>
  <r>
    <x v="13"/>
    <s v="Strawberry Honey Mule"/>
    <x v="11"/>
    <s v="Non-Alcoholic"/>
    <n v="414"/>
    <n v="2863"/>
    <m/>
    <m/>
    <m/>
    <m/>
    <m/>
    <m/>
    <m/>
    <m/>
    <m/>
    <m/>
    <m/>
    <m/>
  </r>
  <r>
    <x v="12"/>
    <s v="Strawberry Honey Mule"/>
    <x v="11"/>
    <s v="Non-Alcoholic"/>
    <n v="409"/>
    <n v="2846"/>
    <m/>
    <m/>
    <m/>
    <m/>
    <m/>
    <m/>
    <m/>
    <m/>
    <m/>
    <m/>
    <m/>
    <m/>
  </r>
  <r>
    <x v="10"/>
    <s v="Taxi"/>
    <x v="13"/>
    <m/>
    <n v="235"/>
    <n v="2820"/>
    <s v="Woodford Reserve"/>
    <s v="Brown-Forman"/>
    <s v="Cointreau"/>
    <s v="Remy Cointreau"/>
    <s v="Sour Mix"/>
    <m/>
    <m/>
    <m/>
    <m/>
    <m/>
    <m/>
    <m/>
  </r>
  <r>
    <x v="15"/>
    <s v="Bramble On"/>
    <x v="5"/>
    <m/>
    <n v="228"/>
    <n v="2741"/>
    <s v="Woodford Reserve Bourbon"/>
    <s v="Brown-Forman"/>
    <s v="Blackberry"/>
    <m/>
    <s v="Lemonade"/>
    <m/>
    <s v="Ginger Beer"/>
    <m/>
    <m/>
    <m/>
    <m/>
    <m/>
  </r>
  <r>
    <x v="7"/>
    <s v="Strawberry Honey Mule"/>
    <x v="11"/>
    <s v="Non-Alcoholic"/>
    <n v="391"/>
    <n v="2729"/>
    <m/>
    <m/>
    <m/>
    <m/>
    <m/>
    <m/>
    <m/>
    <m/>
    <m/>
    <m/>
    <m/>
    <m/>
  </r>
  <r>
    <x v="15"/>
    <s v="Spicy Pomegranate Margarita"/>
    <x v="1"/>
    <m/>
    <n v="220"/>
    <n v="2640"/>
    <s v="Maestro Dobel Tequila"/>
    <s v="Proximo"/>
    <s v="Spicy Mango"/>
    <m/>
    <s v="Pomegranate"/>
    <m/>
    <s v="Lime Juice"/>
    <m/>
    <m/>
    <m/>
    <m/>
    <m/>
  </r>
  <r>
    <x v="14"/>
    <s v="Blueberry Basil Cooler"/>
    <x v="17"/>
    <m/>
    <n v="416"/>
    <n v="2628"/>
    <m/>
    <m/>
    <m/>
    <m/>
    <m/>
    <m/>
    <m/>
    <m/>
    <m/>
    <m/>
    <m/>
    <m/>
  </r>
  <r>
    <x v="8"/>
    <s v="Strawberry Honey Mule"/>
    <x v="11"/>
    <s v="Non-Alcoholic"/>
    <n v="397"/>
    <n v="2612"/>
    <m/>
    <m/>
    <m/>
    <m/>
    <m/>
    <m/>
    <m/>
    <m/>
    <m/>
    <m/>
    <m/>
    <m/>
  </r>
  <r>
    <x v="1"/>
    <s v="Long Island"/>
    <x v="22"/>
    <m/>
    <n v="319"/>
    <n v="2552"/>
    <m/>
    <m/>
    <m/>
    <m/>
    <m/>
    <m/>
    <m/>
    <m/>
    <m/>
    <m/>
    <m/>
    <m/>
  </r>
  <r>
    <x v="11"/>
    <s v="Strawberry Honey Mule"/>
    <x v="11"/>
    <s v="Non-Alcoholic"/>
    <n v="363"/>
    <n v="2551"/>
    <m/>
    <m/>
    <m/>
    <m/>
    <m/>
    <m/>
    <m/>
    <m/>
    <m/>
    <m/>
    <m/>
    <m/>
  </r>
  <r>
    <x v="10"/>
    <s v="Blueberry Basil Cooler"/>
    <x v="17"/>
    <m/>
    <n v="373"/>
    <n v="2547"/>
    <m/>
    <m/>
    <m/>
    <m/>
    <m/>
    <m/>
    <m/>
    <m/>
    <m/>
    <m/>
    <m/>
    <m/>
  </r>
  <r>
    <x v="0"/>
    <s v="The Usual"/>
    <x v="23"/>
    <m/>
    <n v="209"/>
    <n v="2508"/>
    <s v="Compoveda Reposado Tequila"/>
    <s v="Compoveda"/>
    <s v="Soda Water"/>
    <m/>
    <s v="Lime"/>
    <m/>
    <m/>
    <m/>
    <m/>
    <m/>
    <m/>
    <m/>
  </r>
  <r>
    <x v="0"/>
    <s v="Mocktail"/>
    <x v="24"/>
    <s v="Non-Alcoholic"/>
    <n v="492"/>
    <n v="2466"/>
    <m/>
    <m/>
    <m/>
    <m/>
    <m/>
    <m/>
    <m/>
    <m/>
    <m/>
    <m/>
    <m/>
    <m/>
  </r>
  <r>
    <x v="6"/>
    <s v="Blueberry Basil Cooler"/>
    <x v="17"/>
    <m/>
    <n v="362"/>
    <n v="2449"/>
    <m/>
    <m/>
    <m/>
    <m/>
    <m/>
    <m/>
    <m/>
    <m/>
    <m/>
    <m/>
    <m/>
    <m/>
  </r>
  <r>
    <x v="3"/>
    <s v="Taxi"/>
    <x v="13"/>
    <m/>
    <n v="189"/>
    <n v="2267"/>
    <s v="Woodford Reserve"/>
    <s v="Brown-Forman"/>
    <s v="Cointreau"/>
    <s v="Remy Cointreau"/>
    <s v="Sour Mix"/>
    <m/>
    <m/>
    <m/>
    <m/>
    <m/>
    <m/>
    <m/>
  </r>
  <r>
    <x v="4"/>
    <s v="Strawberry Honey Mule"/>
    <x v="11"/>
    <s v="Non-Alcoholic"/>
    <n v="343"/>
    <n v="2167"/>
    <m/>
    <m/>
    <m/>
    <m/>
    <m/>
    <m/>
    <m/>
    <m/>
    <m/>
    <m/>
    <m/>
    <m/>
  </r>
  <r>
    <x v="5"/>
    <s v="Blueberry Basil Cooler"/>
    <x v="17"/>
    <m/>
    <n v="298"/>
    <n v="2149"/>
    <m/>
    <m/>
    <m/>
    <m/>
    <m/>
    <m/>
    <m/>
    <m/>
    <m/>
    <m/>
    <m/>
    <m/>
  </r>
  <r>
    <x v="12"/>
    <s v="Blueberry Basil Cooler"/>
    <x v="17"/>
    <m/>
    <n v="293"/>
    <n v="2052"/>
    <m/>
    <m/>
    <m/>
    <m/>
    <m/>
    <m/>
    <m/>
    <m/>
    <m/>
    <m/>
    <m/>
    <m/>
  </r>
  <r>
    <x v="15"/>
    <s v="Limoncello Strawberry Margarita"/>
    <x v="25"/>
    <m/>
    <n v="143"/>
    <n v="2002"/>
    <m/>
    <m/>
    <m/>
    <m/>
    <m/>
    <m/>
    <m/>
    <m/>
    <m/>
    <m/>
    <m/>
    <m/>
  </r>
  <r>
    <x v="0"/>
    <s v="Momentum"/>
    <x v="26"/>
    <m/>
    <n v="1"/>
    <n v="2000"/>
    <m/>
    <m/>
    <m/>
    <m/>
    <m/>
    <m/>
    <m/>
    <m/>
    <m/>
    <m/>
    <m/>
    <m/>
  </r>
  <r>
    <x v="3"/>
    <s v="Strawberry Honey Mule"/>
    <x v="11"/>
    <s v="Non-Alcoholic"/>
    <n v="283.97000000000003"/>
    <n v="1990.97"/>
    <m/>
    <m/>
    <m/>
    <m/>
    <m/>
    <m/>
    <m/>
    <m/>
    <m/>
    <m/>
    <m/>
    <m/>
  </r>
  <r>
    <x v="2"/>
    <s v="Outbound Greyhound"/>
    <x v="27"/>
    <m/>
    <n v="278"/>
    <n v="1950"/>
    <m/>
    <m/>
    <m/>
    <m/>
    <m/>
    <m/>
    <m/>
    <m/>
    <m/>
    <m/>
    <m/>
    <m/>
  </r>
  <r>
    <x v="9"/>
    <s v="Strawberry Honey Mule"/>
    <x v="11"/>
    <s v="Non-Alcoholic"/>
    <n v="283"/>
    <n v="1943.5"/>
    <m/>
    <m/>
    <m/>
    <m/>
    <m/>
    <m/>
    <m/>
    <m/>
    <m/>
    <m/>
    <m/>
    <m/>
  </r>
  <r>
    <x v="2"/>
    <s v="Blueberry Basil Cooler"/>
    <x v="17"/>
    <m/>
    <n v="274"/>
    <n v="1871"/>
    <m/>
    <m/>
    <m/>
    <m/>
    <m/>
    <m/>
    <m/>
    <m/>
    <m/>
    <m/>
    <m/>
    <m/>
  </r>
  <r>
    <x v="10"/>
    <s v="Mary Berry Margarita"/>
    <x v="28"/>
    <m/>
    <n v="187"/>
    <n v="1870"/>
    <m/>
    <m/>
    <m/>
    <m/>
    <m/>
    <m/>
    <m/>
    <m/>
    <m/>
    <m/>
    <m/>
    <m/>
  </r>
  <r>
    <x v="15"/>
    <s v="Strawberry Bourbon Smash"/>
    <x v="29"/>
    <s v="Whiskey"/>
    <n v="141"/>
    <n v="1833"/>
    <m/>
    <m/>
    <m/>
    <m/>
    <m/>
    <m/>
    <m/>
    <m/>
    <m/>
    <m/>
    <m/>
    <m/>
  </r>
  <r>
    <x v="15"/>
    <s v="Cranberry Whiskey Sour"/>
    <x v="30"/>
    <m/>
    <n v="130"/>
    <n v="1783"/>
    <m/>
    <m/>
    <m/>
    <m/>
    <m/>
    <m/>
    <m/>
    <m/>
    <m/>
    <m/>
    <m/>
    <m/>
  </r>
  <r>
    <x v="13"/>
    <s v="Blueberry Basil Cooler"/>
    <x v="17"/>
    <m/>
    <n v="251"/>
    <n v="1735"/>
    <m/>
    <m/>
    <m/>
    <m/>
    <m/>
    <m/>
    <m/>
    <m/>
    <m/>
    <m/>
    <m/>
    <m/>
  </r>
  <r>
    <x v="1"/>
    <s v="Blueberry Basil Cooler"/>
    <x v="17"/>
    <m/>
    <n v="256"/>
    <n v="1708"/>
    <m/>
    <m/>
    <m/>
    <m/>
    <m/>
    <m/>
    <m/>
    <m/>
    <m/>
    <m/>
    <m/>
    <m/>
  </r>
  <r>
    <x v="2"/>
    <s v="Long Island"/>
    <x v="22"/>
    <m/>
    <n v="199"/>
    <n v="1603"/>
    <m/>
    <m/>
    <m/>
    <m/>
    <m/>
    <m/>
    <m/>
    <m/>
    <m/>
    <m/>
    <m/>
    <m/>
  </r>
  <r>
    <x v="2"/>
    <s v="Sycamore Sling"/>
    <x v="31"/>
    <m/>
    <n v="227"/>
    <n v="1595"/>
    <m/>
    <m/>
    <m/>
    <m/>
    <m/>
    <m/>
    <m/>
    <m/>
    <m/>
    <m/>
    <m/>
    <m/>
  </r>
  <r>
    <x v="15"/>
    <s v="Maple Old Fashioned"/>
    <x v="32"/>
    <m/>
    <n v="122"/>
    <n v="1586"/>
    <m/>
    <m/>
    <m/>
    <m/>
    <m/>
    <m/>
    <m/>
    <m/>
    <m/>
    <m/>
    <m/>
    <m/>
  </r>
  <r>
    <x v="7"/>
    <s v="Long Island"/>
    <x v="22"/>
    <m/>
    <n v="198"/>
    <n v="1585"/>
    <m/>
    <m/>
    <m/>
    <m/>
    <m/>
    <m/>
    <m/>
    <m/>
    <m/>
    <m/>
    <m/>
    <m/>
  </r>
  <r>
    <x v="4"/>
    <s v="Long Island"/>
    <x v="22"/>
    <m/>
    <n v="193"/>
    <n v="1549"/>
    <m/>
    <m/>
    <m/>
    <m/>
    <m/>
    <m/>
    <m/>
    <m/>
    <m/>
    <m/>
    <m/>
    <m/>
  </r>
  <r>
    <x v="8"/>
    <s v="Blueberry Basil Cooler"/>
    <x v="17"/>
    <m/>
    <n v="226"/>
    <n v="1534"/>
    <m/>
    <m/>
    <m/>
    <m/>
    <m/>
    <m/>
    <m/>
    <m/>
    <m/>
    <m/>
    <m/>
    <m/>
  </r>
  <r>
    <x v="15"/>
    <s v="Botanist Lemonade"/>
    <x v="6"/>
    <s v="Gin"/>
    <n v="139"/>
    <n v="1529"/>
    <s v="The Botanist Gin"/>
    <s v="Remy Cointreau"/>
    <s v="Guava Purée"/>
    <m/>
    <s v="Lemonade"/>
    <m/>
    <m/>
    <m/>
    <m/>
    <m/>
    <m/>
    <m/>
  </r>
  <r>
    <x v="11"/>
    <s v="BRUberry Cobbler"/>
    <x v="33"/>
    <m/>
    <n v="125"/>
    <n v="1500"/>
    <m/>
    <m/>
    <m/>
    <m/>
    <m/>
    <m/>
    <m/>
    <m/>
    <m/>
    <m/>
    <m/>
    <m/>
  </r>
  <r>
    <x v="14"/>
    <s v="Featured Cocktail"/>
    <x v="3"/>
    <m/>
    <n v="121"/>
    <n v="1452"/>
    <m/>
    <m/>
    <m/>
    <m/>
    <m/>
    <m/>
    <m/>
    <m/>
    <m/>
    <m/>
    <m/>
    <m/>
  </r>
  <r>
    <x v="3"/>
    <s v="Blueberry Basil Cooler"/>
    <x v="17"/>
    <m/>
    <n v="208"/>
    <n v="1448"/>
    <m/>
    <m/>
    <m/>
    <m/>
    <m/>
    <m/>
    <m/>
    <m/>
    <m/>
    <m/>
    <m/>
    <m/>
  </r>
  <r>
    <x v="15"/>
    <s v="Autumn Sangria"/>
    <x v="34"/>
    <m/>
    <n v="107"/>
    <n v="1391"/>
    <m/>
    <m/>
    <m/>
    <m/>
    <m/>
    <m/>
    <m/>
    <m/>
    <m/>
    <m/>
    <m/>
    <m/>
  </r>
  <r>
    <x v="15"/>
    <s v="Taxi"/>
    <x v="13"/>
    <m/>
    <n v="114"/>
    <n v="1368"/>
    <s v="Woodford Reserve"/>
    <s v="Brown-Forman"/>
    <s v="Cointreau"/>
    <s v="Remy Cointreau"/>
    <s v="Sour Mix"/>
    <m/>
    <m/>
    <m/>
    <m/>
    <m/>
    <m/>
    <m/>
  </r>
  <r>
    <x v="7"/>
    <s v="Blueberry Basil Cooler"/>
    <x v="17"/>
    <m/>
    <n v="196"/>
    <n v="1360"/>
    <m/>
    <m/>
    <m/>
    <m/>
    <m/>
    <m/>
    <m/>
    <m/>
    <m/>
    <m/>
    <m/>
    <m/>
  </r>
  <r>
    <x v="7"/>
    <s v="Featured Cocktail $14"/>
    <x v="3"/>
    <m/>
    <n v="93"/>
    <n v="1302"/>
    <m/>
    <m/>
    <m/>
    <m/>
    <m/>
    <m/>
    <m/>
    <m/>
    <m/>
    <m/>
    <m/>
    <m/>
  </r>
  <r>
    <x v="5"/>
    <s v="Old Fashioned"/>
    <x v="35"/>
    <m/>
    <n v="671"/>
    <n v="1298"/>
    <m/>
    <m/>
    <m/>
    <m/>
    <m/>
    <m/>
    <m/>
    <m/>
    <m/>
    <m/>
    <m/>
    <m/>
  </r>
  <r>
    <x v="9"/>
    <s v="Featured Cocktail"/>
    <x v="3"/>
    <m/>
    <n v="108"/>
    <n v="1296"/>
    <m/>
    <m/>
    <m/>
    <m/>
    <m/>
    <m/>
    <m/>
    <m/>
    <m/>
    <m/>
    <m/>
    <m/>
  </r>
  <r>
    <x v="4"/>
    <s v="Blueberry Basil Cooler"/>
    <x v="17"/>
    <m/>
    <n v="195"/>
    <n v="1289"/>
    <m/>
    <m/>
    <m/>
    <m/>
    <m/>
    <m/>
    <m/>
    <m/>
    <m/>
    <m/>
    <m/>
    <m/>
  </r>
  <r>
    <x v="9"/>
    <s v="Long Island"/>
    <x v="22"/>
    <m/>
    <n v="158"/>
    <n v="1264"/>
    <m/>
    <m/>
    <m/>
    <m/>
    <m/>
    <m/>
    <m/>
    <m/>
    <m/>
    <m/>
    <m/>
    <m/>
  </r>
  <r>
    <x v="9"/>
    <s v="Blueberry Basil Cooler"/>
    <x v="17"/>
    <m/>
    <n v="177"/>
    <n v="1253"/>
    <m/>
    <m/>
    <m/>
    <m/>
    <m/>
    <m/>
    <m/>
    <m/>
    <m/>
    <m/>
    <m/>
    <m/>
  </r>
  <r>
    <x v="11"/>
    <s v="Blueberry Basil Cooler"/>
    <x v="17"/>
    <m/>
    <n v="180"/>
    <n v="1240"/>
    <m/>
    <m/>
    <m/>
    <m/>
    <m/>
    <m/>
    <m/>
    <m/>
    <m/>
    <m/>
    <m/>
    <m/>
  </r>
  <r>
    <x v="6"/>
    <s v="Mimosa"/>
    <x v="36"/>
    <m/>
    <n v="101"/>
    <n v="1212"/>
    <m/>
    <m/>
    <m/>
    <m/>
    <m/>
    <m/>
    <m/>
    <m/>
    <m/>
    <m/>
    <m/>
    <m/>
  </r>
  <r>
    <x v="0"/>
    <s v="Lemon Drop Shooter"/>
    <x v="37"/>
    <m/>
    <n v="146"/>
    <n v="1168"/>
    <m/>
    <m/>
    <m/>
    <m/>
    <m/>
    <m/>
    <m/>
    <m/>
    <m/>
    <m/>
    <m/>
    <m/>
  </r>
  <r>
    <x v="15"/>
    <s v="Pumpkin Spice Martini"/>
    <x v="38"/>
    <m/>
    <n v="81"/>
    <n v="1134"/>
    <m/>
    <m/>
    <m/>
    <m/>
    <m/>
    <m/>
    <m/>
    <m/>
    <m/>
    <m/>
    <m/>
    <m/>
  </r>
  <r>
    <x v="1"/>
    <s v="Hannah's Champagne Crush"/>
    <x v="39"/>
    <m/>
    <n v="102"/>
    <n v="1122"/>
    <m/>
    <m/>
    <m/>
    <m/>
    <m/>
    <m/>
    <m/>
    <m/>
    <m/>
    <m/>
    <m/>
    <m/>
  </r>
  <r>
    <x v="8"/>
    <s v="Long Island"/>
    <x v="22"/>
    <m/>
    <n v="140"/>
    <n v="1120"/>
    <m/>
    <m/>
    <m/>
    <m/>
    <m/>
    <m/>
    <m/>
    <m/>
    <m/>
    <m/>
    <m/>
    <m/>
  </r>
  <r>
    <x v="13"/>
    <s v="Cherry Blossom"/>
    <x v="40"/>
    <m/>
    <n v="89"/>
    <n v="1068"/>
    <m/>
    <m/>
    <m/>
    <m/>
    <m/>
    <m/>
    <m/>
    <m/>
    <m/>
    <m/>
    <m/>
    <m/>
  </r>
  <r>
    <x v="2"/>
    <s v="Old Fashioned"/>
    <x v="35"/>
    <m/>
    <n v="540"/>
    <n v="1042"/>
    <m/>
    <m/>
    <m/>
    <m/>
    <m/>
    <m/>
    <m/>
    <m/>
    <m/>
    <m/>
    <m/>
    <m/>
  </r>
  <r>
    <x v="4"/>
    <s v="Espresso Martini"/>
    <x v="41"/>
    <m/>
    <n v="87"/>
    <n v="1034"/>
    <m/>
    <m/>
    <m/>
    <m/>
    <m/>
    <m/>
    <m/>
    <m/>
    <m/>
    <m/>
    <m/>
    <m/>
  </r>
  <r>
    <x v="10"/>
    <s v="Mocktail"/>
    <x v="24"/>
    <s v="Non-Alcoholic"/>
    <n v="195"/>
    <n v="989"/>
    <m/>
    <m/>
    <m/>
    <m/>
    <m/>
    <m/>
    <m/>
    <m/>
    <m/>
    <m/>
    <m/>
    <m/>
  </r>
  <r>
    <x v="1"/>
    <s v="Creme Brulee Martini"/>
    <x v="42"/>
    <m/>
    <n v="82"/>
    <n v="984"/>
    <m/>
    <m/>
    <m/>
    <m/>
    <m/>
    <m/>
    <m/>
    <m/>
    <m/>
    <m/>
    <m/>
    <m/>
  </r>
  <r>
    <x v="5"/>
    <s v="Long Island"/>
    <x v="22"/>
    <m/>
    <n v="120"/>
    <n v="960"/>
    <m/>
    <m/>
    <m/>
    <m/>
    <m/>
    <m/>
    <m/>
    <m/>
    <m/>
    <m/>
    <m/>
    <m/>
  </r>
  <r>
    <x v="11"/>
    <s v="Winterberry Martini"/>
    <x v="43"/>
    <m/>
    <n v="96"/>
    <n v="960"/>
    <m/>
    <m/>
    <m/>
    <m/>
    <m/>
    <m/>
    <m/>
    <m/>
    <m/>
    <m/>
    <m/>
    <m/>
  </r>
  <r>
    <x v="13"/>
    <s v="Long Island"/>
    <x v="22"/>
    <m/>
    <n v="118"/>
    <n v="958"/>
    <m/>
    <m/>
    <m/>
    <m/>
    <m/>
    <m/>
    <m/>
    <m/>
    <m/>
    <m/>
    <m/>
    <m/>
  </r>
  <r>
    <x v="1"/>
    <s v="Old Fashioned"/>
    <x v="35"/>
    <m/>
    <n v="510"/>
    <n v="946"/>
    <m/>
    <m/>
    <m/>
    <m/>
    <m/>
    <m/>
    <m/>
    <m/>
    <m/>
    <m/>
    <m/>
    <m/>
  </r>
  <r>
    <x v="15"/>
    <s v="Bru Old Fashioned"/>
    <x v="8"/>
    <m/>
    <n v="78"/>
    <n v="936"/>
    <s v="Maker’s Mark Whisky"/>
    <s v="Beam Suntory"/>
    <s v="Simple"/>
    <m/>
    <s v="Walnut Bitters"/>
    <m/>
    <m/>
    <m/>
    <m/>
    <m/>
    <m/>
    <m/>
  </r>
  <r>
    <x v="6"/>
    <s v="Long Island"/>
    <x v="22"/>
    <m/>
    <n v="115"/>
    <n v="933"/>
    <m/>
    <m/>
    <m/>
    <m/>
    <m/>
    <m/>
    <m/>
    <m/>
    <m/>
    <m/>
    <m/>
    <m/>
  </r>
  <r>
    <x v="0"/>
    <s v="Old Fashioned"/>
    <x v="35"/>
    <m/>
    <n v="495"/>
    <n v="920"/>
    <m/>
    <m/>
    <m/>
    <m/>
    <m/>
    <m/>
    <m/>
    <m/>
    <m/>
    <m/>
    <m/>
    <m/>
  </r>
  <r>
    <x v="10"/>
    <s v="Long Island"/>
    <x v="22"/>
    <m/>
    <n v="108"/>
    <n v="864"/>
    <m/>
    <m/>
    <m/>
    <m/>
    <m/>
    <m/>
    <m/>
    <m/>
    <m/>
    <m/>
    <m/>
    <m/>
  </r>
  <r>
    <x v="4"/>
    <s v="Old Fashioned"/>
    <x v="35"/>
    <m/>
    <n v="462"/>
    <n v="862"/>
    <m/>
    <m/>
    <m/>
    <m/>
    <m/>
    <m/>
    <m/>
    <m/>
    <m/>
    <m/>
    <m/>
    <m/>
  </r>
  <r>
    <x v="9"/>
    <s v="Old Fashioned"/>
    <x v="35"/>
    <m/>
    <n v="449"/>
    <n v="861"/>
    <m/>
    <m/>
    <m/>
    <m/>
    <m/>
    <m/>
    <m/>
    <m/>
    <m/>
    <m/>
    <m/>
    <m/>
  </r>
  <r>
    <x v="0"/>
    <s v="Aperol Spritz"/>
    <x v="44"/>
    <m/>
    <n v="86"/>
    <n v="860"/>
    <m/>
    <m/>
    <m/>
    <m/>
    <m/>
    <m/>
    <m/>
    <m/>
    <m/>
    <m/>
    <m/>
    <m/>
  </r>
  <r>
    <x v="3"/>
    <s v="Old Fashioned"/>
    <x v="35"/>
    <m/>
    <n v="439"/>
    <n v="848.7"/>
    <m/>
    <m/>
    <m/>
    <m/>
    <m/>
    <m/>
    <m/>
    <m/>
    <m/>
    <m/>
    <m/>
    <m/>
  </r>
  <r>
    <x v="6"/>
    <s v="Old Fashioned"/>
    <x v="35"/>
    <m/>
    <n v="445"/>
    <n v="832"/>
    <m/>
    <m/>
    <m/>
    <m/>
    <m/>
    <m/>
    <m/>
    <m/>
    <m/>
    <m/>
    <m/>
    <m/>
  </r>
  <r>
    <x v="5"/>
    <s v="Mimosa"/>
    <x v="36"/>
    <m/>
    <n v="109"/>
    <n v="763"/>
    <m/>
    <m/>
    <m/>
    <m/>
    <m/>
    <m/>
    <m/>
    <m/>
    <m/>
    <m/>
    <m/>
    <m/>
  </r>
  <r>
    <x v="8"/>
    <s v="Old Fashioned"/>
    <x v="35"/>
    <m/>
    <n v="389.99"/>
    <n v="756.01"/>
    <m/>
    <m/>
    <m/>
    <m/>
    <m/>
    <m/>
    <m/>
    <m/>
    <m/>
    <m/>
    <m/>
    <m/>
  </r>
  <r>
    <x v="3"/>
    <s v="Long Island"/>
    <x v="22"/>
    <m/>
    <n v="91"/>
    <n v="728"/>
    <m/>
    <m/>
    <m/>
    <m/>
    <m/>
    <m/>
    <m/>
    <m/>
    <m/>
    <m/>
    <m/>
    <m/>
  </r>
  <r>
    <x v="11"/>
    <s v="Old Fashioned"/>
    <x v="35"/>
    <m/>
    <n v="379.98"/>
    <n v="723.02"/>
    <m/>
    <m/>
    <m/>
    <m/>
    <m/>
    <m/>
    <m/>
    <m/>
    <m/>
    <m/>
    <m/>
    <m/>
  </r>
  <r>
    <x v="10"/>
    <s v="Lavender Coffee Martini"/>
    <x v="45"/>
    <m/>
    <n v="71"/>
    <n v="710"/>
    <m/>
    <m/>
    <m/>
    <m/>
    <m/>
    <m/>
    <m/>
    <m/>
    <m/>
    <m/>
    <m/>
    <m/>
  </r>
  <r>
    <x v="0"/>
    <s v="Mimosa"/>
    <x v="36"/>
    <m/>
    <n v="101"/>
    <n v="708"/>
    <m/>
    <m/>
    <m/>
    <m/>
    <m/>
    <m/>
    <m/>
    <m/>
    <m/>
    <m/>
    <m/>
    <m/>
  </r>
  <r>
    <x v="10"/>
    <s v="Old Fashioned"/>
    <x v="35"/>
    <m/>
    <n v="347"/>
    <n v="674"/>
    <m/>
    <m/>
    <m/>
    <m/>
    <m/>
    <m/>
    <m/>
    <m/>
    <m/>
    <m/>
    <m/>
    <m/>
  </r>
  <r>
    <x v="2"/>
    <s v="Lemon Drop Shooter"/>
    <x v="37"/>
    <m/>
    <n v="82"/>
    <n v="656"/>
    <m/>
    <m/>
    <m/>
    <m/>
    <m/>
    <m/>
    <m/>
    <m/>
    <m/>
    <m/>
    <m/>
    <m/>
  </r>
  <r>
    <x v="6"/>
    <s v="The Usual"/>
    <x v="23"/>
    <m/>
    <n v="54"/>
    <n v="648"/>
    <s v="Compoveda Reposado Tequila"/>
    <s v="Compoveda"/>
    <s v="Soda Water"/>
    <m/>
    <s v="Lime"/>
    <m/>
    <m/>
    <m/>
    <m/>
    <m/>
    <m/>
    <m/>
  </r>
  <r>
    <x v="10"/>
    <s v="Mimosa"/>
    <x v="36"/>
    <m/>
    <n v="92"/>
    <n v="644"/>
    <m/>
    <m/>
    <m/>
    <m/>
    <m/>
    <m/>
    <m/>
    <m/>
    <m/>
    <m/>
    <m/>
    <m/>
  </r>
  <r>
    <x v="6"/>
    <s v="Mocktail"/>
    <x v="24"/>
    <s v="Non-Alcoholic"/>
    <n v="127"/>
    <n v="639.5"/>
    <m/>
    <m/>
    <m/>
    <m/>
    <m/>
    <m/>
    <m/>
    <m/>
    <m/>
    <m/>
    <m/>
    <m/>
  </r>
  <r>
    <x v="13"/>
    <s v="Old Fashioned"/>
    <x v="35"/>
    <m/>
    <n v="330"/>
    <n v="634"/>
    <m/>
    <m/>
    <m/>
    <m/>
    <m/>
    <m/>
    <m/>
    <m/>
    <m/>
    <m/>
    <m/>
    <m/>
  </r>
  <r>
    <x v="15"/>
    <s v="Strawberry Honey Mule"/>
    <x v="11"/>
    <s v="Non-Alcoholic"/>
    <n v="92"/>
    <n v="634"/>
    <m/>
    <m/>
    <m/>
    <m/>
    <m/>
    <m/>
    <m/>
    <m/>
    <m/>
    <m/>
    <m/>
    <m/>
  </r>
  <r>
    <x v="5"/>
    <s v="Aperol Spritz"/>
    <x v="44"/>
    <m/>
    <n v="63"/>
    <n v="630"/>
    <m/>
    <m/>
    <m/>
    <m/>
    <m/>
    <m/>
    <m/>
    <m/>
    <m/>
    <m/>
    <m/>
    <m/>
  </r>
  <r>
    <x v="4"/>
    <s v="Caramel Apple Martini"/>
    <x v="46"/>
    <m/>
    <n v="61"/>
    <n v="610"/>
    <m/>
    <m/>
    <m/>
    <m/>
    <m/>
    <m/>
    <m/>
    <m/>
    <m/>
    <m/>
    <m/>
    <m/>
  </r>
  <r>
    <x v="6"/>
    <s v="Aperol Spritz"/>
    <x v="44"/>
    <m/>
    <n v="59"/>
    <n v="590"/>
    <m/>
    <m/>
    <m/>
    <m/>
    <m/>
    <m/>
    <m/>
    <m/>
    <m/>
    <m/>
    <m/>
    <m/>
  </r>
  <r>
    <x v="6"/>
    <s v="Strawberry Cream Margarita"/>
    <x v="47"/>
    <m/>
    <n v="39"/>
    <n v="585"/>
    <m/>
    <m/>
    <m/>
    <m/>
    <m/>
    <m/>
    <m/>
    <m/>
    <m/>
    <m/>
    <m/>
    <m/>
  </r>
  <r>
    <x v="4"/>
    <s v="Lavender Lemon Drop"/>
    <x v="48"/>
    <m/>
    <n v="57"/>
    <n v="570"/>
    <m/>
    <m/>
    <m/>
    <m/>
    <m/>
    <m/>
    <m/>
    <m/>
    <m/>
    <m/>
    <m/>
    <m/>
  </r>
  <r>
    <x v="3"/>
    <s v="Watermelon Basil Margarita"/>
    <x v="49"/>
    <m/>
    <n v="51"/>
    <n v="561"/>
    <m/>
    <m/>
    <m/>
    <m/>
    <m/>
    <m/>
    <m/>
    <m/>
    <m/>
    <m/>
    <m/>
    <m/>
  </r>
  <r>
    <x v="0"/>
    <s v="Lemon Drop Martini"/>
    <x v="50"/>
    <m/>
    <n v="288"/>
    <n v="552"/>
    <m/>
    <m/>
    <m/>
    <m/>
    <m/>
    <m/>
    <m/>
    <m/>
    <m/>
    <m/>
    <m/>
    <m/>
  </r>
  <r>
    <x v="13"/>
    <s v="Peppermint Chocolate Martini"/>
    <x v="51"/>
    <m/>
    <n v="46"/>
    <n v="552"/>
    <m/>
    <m/>
    <m/>
    <m/>
    <m/>
    <m/>
    <m/>
    <m/>
    <m/>
    <m/>
    <m/>
    <m/>
  </r>
  <r>
    <x v="15"/>
    <s v="Mocktail"/>
    <x v="24"/>
    <s v="Non-Alcoholic"/>
    <n v="105"/>
    <n v="550"/>
    <m/>
    <m/>
    <m/>
    <m/>
    <m/>
    <m/>
    <m/>
    <m/>
    <m/>
    <m/>
    <m/>
    <m/>
  </r>
  <r>
    <x v="7"/>
    <s v="Old Fashioned"/>
    <x v="35"/>
    <m/>
    <n v="265"/>
    <n v="537.29999999999995"/>
    <m/>
    <m/>
    <m/>
    <m/>
    <m/>
    <m/>
    <m/>
    <m/>
    <m/>
    <m/>
    <m/>
    <m/>
  </r>
  <r>
    <x v="6"/>
    <s v="Raspberry Lemon Drop"/>
    <x v="52"/>
    <m/>
    <n v="38"/>
    <n v="532"/>
    <m/>
    <m/>
    <m/>
    <m/>
    <m/>
    <m/>
    <m/>
    <m/>
    <m/>
    <m/>
    <m/>
    <m/>
  </r>
  <r>
    <x v="5"/>
    <s v="The Usual"/>
    <x v="23"/>
    <m/>
    <n v="44"/>
    <n v="528"/>
    <s v="Compoveda Reposado Tequila"/>
    <s v="Compoveda"/>
    <s v="Soda Water"/>
    <m/>
    <s v="Lime"/>
    <m/>
    <m/>
    <m/>
    <m/>
    <m/>
    <m/>
    <m/>
  </r>
  <r>
    <x v="5"/>
    <s v="Mocktail"/>
    <x v="24"/>
    <s v="Non-Alcoholic"/>
    <n v="104"/>
    <n v="522"/>
    <m/>
    <m/>
    <m/>
    <m/>
    <m/>
    <m/>
    <m/>
    <m/>
    <m/>
    <m/>
    <m/>
    <m/>
  </r>
  <r>
    <x v="12"/>
    <s v="The Usual"/>
    <x v="23"/>
    <m/>
    <n v="43"/>
    <n v="520.5"/>
    <s v="Compoveda Reposado Tequila"/>
    <s v="Compoveda"/>
    <s v="Soda Water"/>
    <m/>
    <s v="Lime"/>
    <m/>
    <m/>
    <m/>
    <m/>
    <m/>
    <m/>
    <m/>
  </r>
  <r>
    <x v="6"/>
    <s v="Orange Cream Margarita"/>
    <x v="53"/>
    <m/>
    <n v="34"/>
    <n v="510"/>
    <m/>
    <m/>
    <m/>
    <m/>
    <m/>
    <m/>
    <m/>
    <m/>
    <m/>
    <m/>
    <m/>
    <m/>
  </r>
  <r>
    <x v="15"/>
    <s v="Mezcal Passion Mule"/>
    <x v="54"/>
    <s v="Mezcal"/>
    <n v="41"/>
    <n v="492"/>
    <m/>
    <m/>
    <m/>
    <m/>
    <m/>
    <m/>
    <m/>
    <m/>
    <m/>
    <m/>
    <m/>
    <m/>
  </r>
  <r>
    <x v="9"/>
    <s v="Aperol Spritz"/>
    <x v="44"/>
    <m/>
    <n v="49"/>
    <n v="490"/>
    <m/>
    <m/>
    <m/>
    <m/>
    <m/>
    <m/>
    <m/>
    <m/>
    <m/>
    <m/>
    <m/>
    <m/>
  </r>
  <r>
    <x v="9"/>
    <s v="Lemon Drop Martini"/>
    <x v="50"/>
    <m/>
    <n v="230"/>
    <n v="484"/>
    <m/>
    <m/>
    <m/>
    <m/>
    <m/>
    <m/>
    <m/>
    <m/>
    <m/>
    <m/>
    <m/>
    <m/>
  </r>
  <r>
    <x v="8"/>
    <s v="Anejo Old Fashioned"/>
    <x v="55"/>
    <s v="Tequila"/>
    <n v="19"/>
    <n v="475"/>
    <m/>
    <m/>
    <m/>
    <m/>
    <m/>
    <m/>
    <m/>
    <m/>
    <m/>
    <m/>
    <m/>
    <m/>
  </r>
  <r>
    <x v="15"/>
    <s v="Long Island"/>
    <x v="22"/>
    <m/>
    <n v="59"/>
    <n v="472"/>
    <m/>
    <m/>
    <m/>
    <m/>
    <m/>
    <m/>
    <m/>
    <m/>
    <m/>
    <m/>
    <m/>
    <m/>
  </r>
  <r>
    <x v="14"/>
    <s v="Long Island"/>
    <x v="22"/>
    <m/>
    <n v="56"/>
    <n v="466"/>
    <m/>
    <m/>
    <m/>
    <m/>
    <m/>
    <m/>
    <m/>
    <m/>
    <m/>
    <m/>
    <m/>
    <m/>
  </r>
  <r>
    <x v="11"/>
    <s v="Long Island"/>
    <x v="22"/>
    <m/>
    <n v="57"/>
    <n v="460"/>
    <m/>
    <m/>
    <m/>
    <m/>
    <m/>
    <m/>
    <m/>
    <m/>
    <m/>
    <m/>
    <m/>
    <m/>
  </r>
  <r>
    <x v="10"/>
    <s v="The Usual"/>
    <x v="23"/>
    <m/>
    <n v="38"/>
    <n v="456"/>
    <s v="Compoveda Reposado Tequila"/>
    <s v="Compoveda"/>
    <s v="Soda Water"/>
    <m/>
    <s v="Lime"/>
    <m/>
    <m/>
    <m/>
    <m/>
    <m/>
    <m/>
    <m/>
  </r>
  <r>
    <x v="12"/>
    <s v="Long Island"/>
    <x v="22"/>
    <m/>
    <n v="56"/>
    <n v="448"/>
    <m/>
    <m/>
    <m/>
    <m/>
    <m/>
    <m/>
    <m/>
    <m/>
    <m/>
    <m/>
    <m/>
    <m/>
  </r>
  <r>
    <x v="0"/>
    <s v="Margarita"/>
    <x v="56"/>
    <m/>
    <n v="468"/>
    <n v="440"/>
    <m/>
    <m/>
    <m/>
    <m/>
    <m/>
    <m/>
    <m/>
    <m/>
    <m/>
    <m/>
    <m/>
    <m/>
  </r>
  <r>
    <x v="5"/>
    <s v="Martini - Vodka"/>
    <x v="57"/>
    <s v="Vodka"/>
    <n v="225"/>
    <n v="426"/>
    <m/>
    <m/>
    <m/>
    <m/>
    <m/>
    <m/>
    <m/>
    <m/>
    <m/>
    <m/>
    <m/>
    <m/>
  </r>
  <r>
    <x v="11"/>
    <s v="Aperol Spritz"/>
    <x v="44"/>
    <m/>
    <n v="41"/>
    <n v="420"/>
    <m/>
    <m/>
    <m/>
    <m/>
    <m/>
    <m/>
    <m/>
    <m/>
    <m/>
    <m/>
    <m/>
    <m/>
  </r>
  <r>
    <x v="3"/>
    <s v="Martini - Vodka"/>
    <x v="57"/>
    <s v="Vodka"/>
    <n v="222"/>
    <n v="418"/>
    <m/>
    <m/>
    <m/>
    <m/>
    <m/>
    <m/>
    <m/>
    <m/>
    <m/>
    <m/>
    <m/>
    <m/>
  </r>
  <r>
    <x v="1"/>
    <s v="Lemon Drop Martini"/>
    <x v="50"/>
    <m/>
    <n v="214"/>
    <n v="417"/>
    <m/>
    <m/>
    <m/>
    <m/>
    <m/>
    <m/>
    <m/>
    <m/>
    <m/>
    <m/>
    <m/>
    <m/>
  </r>
  <r>
    <x v="12"/>
    <s v="Old Fashioned"/>
    <x v="35"/>
    <m/>
    <n v="209.98"/>
    <n v="414.02"/>
    <m/>
    <m/>
    <m/>
    <m/>
    <m/>
    <m/>
    <m/>
    <m/>
    <m/>
    <m/>
    <m/>
    <m/>
  </r>
  <r>
    <x v="1"/>
    <s v="Top Shelf Long Island"/>
    <x v="58"/>
    <m/>
    <n v="34"/>
    <n v="408"/>
    <m/>
    <m/>
    <m/>
    <m/>
    <m/>
    <m/>
    <m/>
    <m/>
    <m/>
    <m/>
    <m/>
    <m/>
  </r>
  <r>
    <x v="1"/>
    <s v="Bailey It's Cold Outside"/>
    <x v="59"/>
    <m/>
    <n v="37"/>
    <n v="407"/>
    <m/>
    <m/>
    <m/>
    <m/>
    <m/>
    <m/>
    <m/>
    <m/>
    <m/>
    <m/>
    <m/>
    <m/>
  </r>
  <r>
    <x v="11"/>
    <s v="Mocktail"/>
    <x v="24"/>
    <s v="Non-Alcoholic"/>
    <n v="81"/>
    <n v="405"/>
    <m/>
    <m/>
    <m/>
    <m/>
    <m/>
    <m/>
    <m/>
    <m/>
    <m/>
    <m/>
    <m/>
    <m/>
  </r>
  <r>
    <x v="12"/>
    <s v="Mocktail"/>
    <x v="24"/>
    <s v="Non-Alcoholic"/>
    <n v="81"/>
    <n v="405"/>
    <m/>
    <m/>
    <m/>
    <m/>
    <m/>
    <m/>
    <m/>
    <m/>
    <m/>
    <m/>
    <m/>
    <m/>
  </r>
  <r>
    <x v="1"/>
    <s v="Michelle in Manhatten"/>
    <x v="60"/>
    <m/>
    <n v="36"/>
    <n v="396"/>
    <m/>
    <m/>
    <m/>
    <m/>
    <m/>
    <m/>
    <m/>
    <m/>
    <m/>
    <m/>
    <m/>
    <m/>
  </r>
  <r>
    <x v="15"/>
    <s v="Blueberry Basil Cooler"/>
    <x v="17"/>
    <m/>
    <n v="55"/>
    <n v="385"/>
    <m/>
    <m/>
    <m/>
    <m/>
    <m/>
    <m/>
    <m/>
    <m/>
    <m/>
    <m/>
    <m/>
    <m/>
  </r>
  <r>
    <x v="8"/>
    <s v="Top Shelf Long Island"/>
    <x v="58"/>
    <m/>
    <n v="31"/>
    <n v="384"/>
    <m/>
    <m/>
    <m/>
    <m/>
    <m/>
    <m/>
    <m/>
    <m/>
    <m/>
    <m/>
    <m/>
    <m/>
  </r>
  <r>
    <x v="15"/>
    <s v="Old Fashioned"/>
    <x v="35"/>
    <m/>
    <n v="205"/>
    <n v="378"/>
    <m/>
    <m/>
    <m/>
    <m/>
    <m/>
    <m/>
    <m/>
    <m/>
    <m/>
    <m/>
    <m/>
    <m/>
  </r>
  <r>
    <x v="4"/>
    <s v="Lemon Drop Martini"/>
    <x v="50"/>
    <m/>
    <n v="205"/>
    <n v="376"/>
    <m/>
    <m/>
    <m/>
    <m/>
    <m/>
    <m/>
    <m/>
    <m/>
    <m/>
    <m/>
    <m/>
    <m/>
  </r>
  <r>
    <x v="2"/>
    <s v="The Usual"/>
    <x v="23"/>
    <m/>
    <n v="31"/>
    <n v="372"/>
    <s v="Compoveda Reposado Tequila"/>
    <s v="Compoveda"/>
    <s v="Soda Water"/>
    <m/>
    <s v="Lime"/>
    <m/>
    <m/>
    <m/>
    <m/>
    <m/>
    <m/>
    <m/>
  </r>
  <r>
    <x v="15"/>
    <s v="Harvest Bru Mocktail"/>
    <x v="61"/>
    <s v="Non-Alcoholic"/>
    <n v="53"/>
    <n v="371"/>
    <m/>
    <m/>
    <m/>
    <m/>
    <m/>
    <m/>
    <m/>
    <m/>
    <m/>
    <m/>
    <m/>
    <m/>
  </r>
  <r>
    <x v="7"/>
    <s v="Lemon Drop Martini"/>
    <x v="50"/>
    <m/>
    <n v="186"/>
    <n v="364"/>
    <m/>
    <m/>
    <m/>
    <m/>
    <m/>
    <m/>
    <m/>
    <m/>
    <m/>
    <m/>
    <m/>
    <m/>
  </r>
  <r>
    <x v="1"/>
    <s v="Mocktail"/>
    <x v="24"/>
    <s v="Non-Alcoholic"/>
    <n v="88"/>
    <n v="362"/>
    <m/>
    <m/>
    <m/>
    <m/>
    <m/>
    <m/>
    <m/>
    <m/>
    <m/>
    <m/>
    <m/>
    <m/>
  </r>
  <r>
    <x v="9"/>
    <s v="The Usual"/>
    <x v="23"/>
    <m/>
    <n v="30"/>
    <n v="360"/>
    <s v="Compoveda Reposado Tequila"/>
    <s v="Compoveda"/>
    <s v="Soda Water"/>
    <m/>
    <s v="Lime"/>
    <m/>
    <m/>
    <m/>
    <m/>
    <m/>
    <m/>
    <m/>
  </r>
  <r>
    <x v="4"/>
    <s v="Aperol Spritz"/>
    <x v="44"/>
    <m/>
    <n v="36"/>
    <n v="360"/>
    <m/>
    <m/>
    <m/>
    <m/>
    <m/>
    <m/>
    <m/>
    <m/>
    <m/>
    <m/>
    <m/>
    <m/>
  </r>
  <r>
    <x v="8"/>
    <s v="The Usual"/>
    <x v="23"/>
    <m/>
    <n v="29"/>
    <n v="348"/>
    <s v="Compoveda Reposado Tequila"/>
    <s v="Compoveda"/>
    <s v="Soda Water"/>
    <m/>
    <s v="Lime"/>
    <m/>
    <m/>
    <m/>
    <m/>
    <m/>
    <m/>
    <m/>
  </r>
  <r>
    <x v="0"/>
    <s v="Top Shelf Long Island"/>
    <x v="58"/>
    <m/>
    <n v="27"/>
    <n v="324"/>
    <m/>
    <m/>
    <m/>
    <m/>
    <m/>
    <m/>
    <m/>
    <m/>
    <m/>
    <m/>
    <m/>
    <m/>
  </r>
  <r>
    <x v="1"/>
    <s v="The Usual"/>
    <x v="23"/>
    <m/>
    <n v="27"/>
    <n v="324"/>
    <s v="Compoveda Reposado Tequila"/>
    <s v="Compoveda"/>
    <s v="Soda Water"/>
    <m/>
    <s v="Lime"/>
    <m/>
    <m/>
    <m/>
    <m/>
    <m/>
    <m/>
    <m/>
  </r>
  <r>
    <x v="0"/>
    <s v="Martini - Vodka"/>
    <x v="57"/>
    <s v="Vodka"/>
    <n v="167"/>
    <n v="322"/>
    <m/>
    <m/>
    <m/>
    <m/>
    <m/>
    <m/>
    <m/>
    <m/>
    <m/>
    <m/>
    <m/>
    <m/>
  </r>
  <r>
    <x v="3"/>
    <s v="Manhattan"/>
    <x v="62"/>
    <m/>
    <n v="167"/>
    <n v="322"/>
    <m/>
    <m/>
    <m/>
    <m/>
    <m/>
    <m/>
    <m/>
    <m/>
    <m/>
    <m/>
    <m/>
    <m/>
  </r>
  <r>
    <x v="3"/>
    <s v="Mimosa"/>
    <x v="36"/>
    <m/>
    <n v="46"/>
    <n v="322"/>
    <m/>
    <m/>
    <m/>
    <m/>
    <m/>
    <m/>
    <m/>
    <m/>
    <m/>
    <m/>
    <m/>
    <m/>
  </r>
  <r>
    <x v="10"/>
    <s v="Cranberry Smash"/>
    <x v="63"/>
    <m/>
    <n v="32"/>
    <n v="320"/>
    <m/>
    <m/>
    <m/>
    <m/>
    <m/>
    <m/>
    <m/>
    <m/>
    <m/>
    <m/>
    <m/>
    <m/>
  </r>
  <r>
    <x v="4"/>
    <s v="PB &amp; J Old Fashioned"/>
    <x v="64"/>
    <m/>
    <n v="32"/>
    <n v="320"/>
    <m/>
    <m/>
    <m/>
    <m/>
    <m/>
    <m/>
    <m/>
    <m/>
    <m/>
    <m/>
    <m/>
    <m/>
  </r>
  <r>
    <x v="1"/>
    <s v="Mimosa"/>
    <x v="36"/>
    <m/>
    <n v="45"/>
    <n v="315"/>
    <m/>
    <m/>
    <m/>
    <m/>
    <m/>
    <m/>
    <m/>
    <m/>
    <m/>
    <m/>
    <m/>
    <m/>
  </r>
  <r>
    <x v="2"/>
    <s v="Mimosa"/>
    <x v="36"/>
    <m/>
    <n v="46"/>
    <n v="314.5"/>
    <m/>
    <m/>
    <m/>
    <m/>
    <m/>
    <m/>
    <m/>
    <m/>
    <m/>
    <m/>
    <m/>
    <m/>
  </r>
  <r>
    <x v="5"/>
    <s v="Manhattan"/>
    <x v="62"/>
    <m/>
    <n v="167"/>
    <n v="308"/>
    <m/>
    <m/>
    <m/>
    <m/>
    <m/>
    <m/>
    <m/>
    <m/>
    <m/>
    <m/>
    <m/>
    <m/>
  </r>
  <r>
    <x v="8"/>
    <s v="Lemon Drop Shooter"/>
    <x v="37"/>
    <m/>
    <n v="38"/>
    <n v="304"/>
    <m/>
    <m/>
    <m/>
    <m/>
    <m/>
    <m/>
    <m/>
    <m/>
    <m/>
    <m/>
    <m/>
    <m/>
  </r>
  <r>
    <x v="6"/>
    <s v="Martini - Vodka"/>
    <x v="57"/>
    <s v="Vodka"/>
    <n v="182"/>
    <n v="303"/>
    <m/>
    <m/>
    <m/>
    <m/>
    <m/>
    <m/>
    <m/>
    <m/>
    <m/>
    <m/>
    <m/>
    <m/>
  </r>
  <r>
    <x v="4"/>
    <s v="The Usual"/>
    <x v="23"/>
    <m/>
    <n v="25"/>
    <n v="300"/>
    <s v="Compoveda Reposado Tequila"/>
    <s v="Compoveda"/>
    <s v="Soda Water"/>
    <m/>
    <s v="Lime"/>
    <m/>
    <m/>
    <m/>
    <m/>
    <m/>
    <m/>
    <m/>
  </r>
  <r>
    <x v="11"/>
    <s v="Snowcap Martini"/>
    <x v="65"/>
    <m/>
    <n v="30"/>
    <n v="300"/>
    <m/>
    <m/>
    <m/>
    <m/>
    <m/>
    <m/>
    <m/>
    <m/>
    <m/>
    <m/>
    <m/>
    <m/>
  </r>
  <r>
    <x v="8"/>
    <s v="Mocktail"/>
    <x v="24"/>
    <s v="Non-Alcoholic"/>
    <n v="60"/>
    <n v="299"/>
    <m/>
    <m/>
    <m/>
    <m/>
    <m/>
    <m/>
    <m/>
    <m/>
    <m/>
    <m/>
    <m/>
    <m/>
  </r>
  <r>
    <x v="15"/>
    <s v="Mimosa"/>
    <x v="36"/>
    <m/>
    <n v="30"/>
    <n v="298"/>
    <m/>
    <m/>
    <m/>
    <m/>
    <m/>
    <m/>
    <m/>
    <m/>
    <m/>
    <m/>
    <m/>
    <m/>
  </r>
  <r>
    <x v="1"/>
    <s v="Martini - Vodka"/>
    <x v="57"/>
    <s v="Vodka"/>
    <n v="168"/>
    <n v="297"/>
    <m/>
    <m/>
    <m/>
    <m/>
    <m/>
    <m/>
    <m/>
    <m/>
    <m/>
    <m/>
    <m/>
    <m/>
  </r>
  <r>
    <x v="3"/>
    <s v="Mocktail"/>
    <x v="24"/>
    <s v="Non-Alcoholic"/>
    <n v="59"/>
    <n v="294"/>
    <m/>
    <m/>
    <m/>
    <m/>
    <m/>
    <m/>
    <m/>
    <m/>
    <m/>
    <m/>
    <m/>
    <m/>
  </r>
  <r>
    <x v="2"/>
    <s v="Lemon Drop Martini"/>
    <x v="50"/>
    <m/>
    <n v="159"/>
    <n v="292"/>
    <m/>
    <m/>
    <m/>
    <m/>
    <m/>
    <m/>
    <m/>
    <m/>
    <m/>
    <m/>
    <m/>
    <m/>
  </r>
  <r>
    <x v="2"/>
    <s v="Featured Cocktail"/>
    <x v="3"/>
    <m/>
    <n v="34"/>
    <n v="276"/>
    <m/>
    <m/>
    <m/>
    <m/>
    <m/>
    <m/>
    <m/>
    <m/>
    <m/>
    <m/>
    <m/>
    <m/>
  </r>
  <r>
    <x v="7"/>
    <s v="Top Shelf Long Island"/>
    <x v="58"/>
    <m/>
    <n v="23"/>
    <n v="274"/>
    <m/>
    <m/>
    <m/>
    <m/>
    <m/>
    <m/>
    <m/>
    <m/>
    <m/>
    <m/>
    <m/>
    <m/>
  </r>
  <r>
    <x v="7"/>
    <s v="Mimosa"/>
    <x v="36"/>
    <m/>
    <n v="39"/>
    <n v="273"/>
    <m/>
    <m/>
    <m/>
    <m/>
    <m/>
    <m/>
    <m/>
    <m/>
    <m/>
    <m/>
    <m/>
    <m/>
  </r>
  <r>
    <x v="11"/>
    <s v="Cosmo"/>
    <x v="66"/>
    <s v="Vodka"/>
    <n v="139"/>
    <n v="272"/>
    <m/>
    <m/>
    <m/>
    <m/>
    <m/>
    <m/>
    <m/>
    <m/>
    <m/>
    <m/>
    <m/>
    <m/>
  </r>
  <r>
    <x v="8"/>
    <s v="Lemon Drop Martini"/>
    <x v="50"/>
    <m/>
    <n v="139.93"/>
    <n v="270.07"/>
    <m/>
    <m/>
    <m/>
    <m/>
    <m/>
    <m/>
    <m/>
    <m/>
    <m/>
    <m/>
    <m/>
    <m/>
  </r>
  <r>
    <x v="13"/>
    <s v="Manhattan"/>
    <x v="62"/>
    <m/>
    <n v="141"/>
    <n v="264"/>
    <m/>
    <m/>
    <m/>
    <m/>
    <m/>
    <m/>
    <m/>
    <m/>
    <m/>
    <m/>
    <m/>
    <m/>
  </r>
  <r>
    <x v="9"/>
    <s v="Martini - Vodka"/>
    <x v="57"/>
    <s v="Vodka"/>
    <n v="137"/>
    <n v="264"/>
    <m/>
    <m/>
    <m/>
    <m/>
    <m/>
    <m/>
    <m/>
    <m/>
    <m/>
    <m/>
    <m/>
    <m/>
  </r>
  <r>
    <x v="2"/>
    <s v="Martini - Vodka"/>
    <x v="57"/>
    <s v="Vodka"/>
    <n v="136"/>
    <n v="258"/>
    <m/>
    <m/>
    <m/>
    <m/>
    <m/>
    <m/>
    <m/>
    <m/>
    <m/>
    <m/>
    <m/>
    <m/>
  </r>
  <r>
    <x v="9"/>
    <s v="Lemon Drop Shooter"/>
    <x v="37"/>
    <m/>
    <n v="32"/>
    <n v="256"/>
    <m/>
    <m/>
    <m/>
    <m/>
    <m/>
    <m/>
    <m/>
    <m/>
    <m/>
    <m/>
    <m/>
    <m/>
  </r>
  <r>
    <x v="2"/>
    <s v="Mocktail"/>
    <x v="24"/>
    <s v="Non-Alcoholic"/>
    <n v="51"/>
    <n v="255"/>
    <m/>
    <m/>
    <m/>
    <m/>
    <m/>
    <m/>
    <m/>
    <m/>
    <m/>
    <m/>
    <m/>
    <m/>
  </r>
  <r>
    <x v="1"/>
    <s v="Iris Gingerbread House"/>
    <x v="67"/>
    <m/>
    <n v="23"/>
    <n v="253"/>
    <m/>
    <m/>
    <m/>
    <m/>
    <m/>
    <m/>
    <m/>
    <m/>
    <m/>
    <m/>
    <m/>
    <m/>
  </r>
  <r>
    <x v="6"/>
    <s v="Top Shelf Long Island"/>
    <x v="58"/>
    <m/>
    <n v="21"/>
    <n v="252"/>
    <m/>
    <m/>
    <m/>
    <m/>
    <m/>
    <m/>
    <m/>
    <m/>
    <m/>
    <m/>
    <m/>
    <m/>
  </r>
  <r>
    <x v="5"/>
    <s v="Lemon Drop Martini"/>
    <x v="50"/>
    <m/>
    <n v="134"/>
    <n v="250"/>
    <m/>
    <m/>
    <m/>
    <m/>
    <m/>
    <m/>
    <m/>
    <m/>
    <m/>
    <m/>
    <m/>
    <m/>
  </r>
  <r>
    <x v="5"/>
    <s v="Lemon Drop Shooter"/>
    <x v="37"/>
    <m/>
    <n v="31"/>
    <n v="248"/>
    <m/>
    <m/>
    <m/>
    <m/>
    <m/>
    <m/>
    <m/>
    <m/>
    <m/>
    <m/>
    <m/>
    <m/>
  </r>
  <r>
    <x v="1"/>
    <s v="Lemon Drop Shooter"/>
    <x v="37"/>
    <m/>
    <n v="31"/>
    <n v="248"/>
    <m/>
    <m/>
    <m/>
    <m/>
    <m/>
    <m/>
    <m/>
    <m/>
    <m/>
    <m/>
    <m/>
    <m/>
  </r>
  <r>
    <x v="11"/>
    <s v="Manhattan"/>
    <x v="62"/>
    <m/>
    <n v="128.99"/>
    <n v="242.01"/>
    <m/>
    <m/>
    <m/>
    <m/>
    <m/>
    <m/>
    <m/>
    <m/>
    <m/>
    <m/>
    <m/>
    <m/>
  </r>
  <r>
    <x v="5"/>
    <s v="Top Shelf Long Island"/>
    <x v="58"/>
    <m/>
    <n v="20"/>
    <n v="240"/>
    <m/>
    <m/>
    <m/>
    <m/>
    <m/>
    <m/>
    <m/>
    <m/>
    <m/>
    <m/>
    <m/>
    <m/>
  </r>
  <r>
    <x v="15"/>
    <s v="Manhattan"/>
    <x v="62"/>
    <m/>
    <n v="130"/>
    <n v="240"/>
    <m/>
    <m/>
    <m/>
    <m/>
    <m/>
    <m/>
    <m/>
    <m/>
    <m/>
    <m/>
    <m/>
    <m/>
  </r>
  <r>
    <x v="8"/>
    <s v="Aperol Spritz"/>
    <x v="44"/>
    <m/>
    <n v="24"/>
    <n v="240"/>
    <m/>
    <m/>
    <m/>
    <m/>
    <m/>
    <m/>
    <m/>
    <m/>
    <m/>
    <m/>
    <m/>
    <m/>
  </r>
  <r>
    <x v="6"/>
    <s v="Espresso Martini"/>
    <x v="41"/>
    <m/>
    <n v="56"/>
    <n v="238"/>
    <m/>
    <m/>
    <m/>
    <m/>
    <m/>
    <m/>
    <m/>
    <m/>
    <m/>
    <m/>
    <m/>
    <m/>
  </r>
  <r>
    <x v="6"/>
    <s v="Manhattan"/>
    <x v="62"/>
    <m/>
    <n v="129"/>
    <n v="238"/>
    <m/>
    <m/>
    <m/>
    <m/>
    <m/>
    <m/>
    <m/>
    <m/>
    <m/>
    <m/>
    <m/>
    <m/>
  </r>
  <r>
    <x v="6"/>
    <s v="Cosmo"/>
    <x v="66"/>
    <s v="Vodka"/>
    <n v="118"/>
    <n v="236"/>
    <m/>
    <m/>
    <m/>
    <m/>
    <m/>
    <m/>
    <m/>
    <m/>
    <m/>
    <m/>
    <m/>
    <m/>
  </r>
  <r>
    <x v="0"/>
    <s v="Mojito"/>
    <x v="68"/>
    <m/>
    <n v="125"/>
    <n v="234"/>
    <m/>
    <m/>
    <m/>
    <m/>
    <m/>
    <m/>
    <m/>
    <m/>
    <m/>
    <m/>
    <m/>
    <m/>
  </r>
  <r>
    <x v="7"/>
    <s v="Lemon Drop Shooter"/>
    <x v="37"/>
    <m/>
    <n v="29"/>
    <n v="232"/>
    <m/>
    <m/>
    <m/>
    <m/>
    <m/>
    <m/>
    <m/>
    <m/>
    <m/>
    <m/>
    <m/>
    <m/>
  </r>
  <r>
    <x v="15"/>
    <s v="Cherry Bourbon Smash"/>
    <x v="69"/>
    <s v="Whiskey"/>
    <n v="19"/>
    <n v="228"/>
    <m/>
    <m/>
    <m/>
    <m/>
    <m/>
    <m/>
    <m/>
    <m/>
    <m/>
    <m/>
    <m/>
    <m/>
  </r>
  <r>
    <x v="8"/>
    <s v="Mimosa"/>
    <x v="36"/>
    <m/>
    <n v="32"/>
    <n v="224"/>
    <m/>
    <m/>
    <m/>
    <m/>
    <m/>
    <m/>
    <m/>
    <m/>
    <m/>
    <m/>
    <m/>
    <m/>
  </r>
  <r>
    <x v="11"/>
    <s v="Martini - Vodka"/>
    <x v="57"/>
    <s v="Vodka"/>
    <n v="116"/>
    <n v="224"/>
    <m/>
    <m/>
    <m/>
    <m/>
    <m/>
    <m/>
    <m/>
    <m/>
    <m/>
    <m/>
    <m/>
    <m/>
  </r>
  <r>
    <x v="7"/>
    <s v="Aperol Spritz"/>
    <x v="44"/>
    <m/>
    <n v="22"/>
    <n v="220"/>
    <m/>
    <m/>
    <m/>
    <m/>
    <m/>
    <m/>
    <m/>
    <m/>
    <m/>
    <m/>
    <m/>
    <m/>
  </r>
  <r>
    <x v="4"/>
    <s v="Mimosa"/>
    <x v="36"/>
    <m/>
    <n v="31"/>
    <n v="217"/>
    <m/>
    <m/>
    <m/>
    <m/>
    <m/>
    <m/>
    <m/>
    <m/>
    <m/>
    <m/>
    <m/>
    <m/>
  </r>
  <r>
    <x v="9"/>
    <s v="Mimosa"/>
    <x v="36"/>
    <m/>
    <n v="30"/>
    <n v="210"/>
    <m/>
    <m/>
    <m/>
    <m/>
    <m/>
    <m/>
    <m/>
    <m/>
    <m/>
    <m/>
    <m/>
    <m/>
  </r>
  <r>
    <x v="10"/>
    <s v="Aperol Spritz"/>
    <x v="44"/>
    <m/>
    <n v="21"/>
    <n v="210"/>
    <m/>
    <m/>
    <m/>
    <m/>
    <m/>
    <m/>
    <m/>
    <m/>
    <m/>
    <m/>
    <m/>
    <m/>
  </r>
  <r>
    <x v="1"/>
    <s v="Fireside Mule"/>
    <x v="70"/>
    <m/>
    <n v="19"/>
    <n v="209"/>
    <m/>
    <m/>
    <m/>
    <m/>
    <m/>
    <m/>
    <m/>
    <m/>
    <m/>
    <m/>
    <m/>
    <m/>
  </r>
  <r>
    <x v="6"/>
    <s v="Margarita"/>
    <x v="56"/>
    <m/>
    <n v="208"/>
    <n v="207"/>
    <m/>
    <m/>
    <m/>
    <m/>
    <m/>
    <m/>
    <m/>
    <m/>
    <m/>
    <m/>
    <m/>
    <m/>
  </r>
  <r>
    <x v="13"/>
    <s v="Mocktail"/>
    <x v="24"/>
    <s v="Non-Alcoholic"/>
    <n v="41"/>
    <n v="206"/>
    <m/>
    <m/>
    <m/>
    <m/>
    <m/>
    <m/>
    <m/>
    <m/>
    <m/>
    <m/>
    <m/>
    <m/>
  </r>
  <r>
    <x v="6"/>
    <s v="Lemon Drop Shooter"/>
    <x v="37"/>
    <m/>
    <n v="25"/>
    <n v="200"/>
    <m/>
    <m/>
    <m/>
    <m/>
    <m/>
    <m/>
    <m/>
    <m/>
    <m/>
    <m/>
    <m/>
    <m/>
  </r>
  <r>
    <x v="1"/>
    <s v="Margarita"/>
    <x v="56"/>
    <m/>
    <n v="207"/>
    <n v="196"/>
    <m/>
    <m/>
    <m/>
    <m/>
    <m/>
    <m/>
    <m/>
    <m/>
    <m/>
    <m/>
    <m/>
    <m/>
  </r>
  <r>
    <x v="2"/>
    <s v="Aperol Spritz"/>
    <x v="44"/>
    <m/>
    <n v="19"/>
    <n v="190"/>
    <m/>
    <m/>
    <m/>
    <m/>
    <m/>
    <m/>
    <m/>
    <m/>
    <m/>
    <m/>
    <m/>
    <m/>
  </r>
  <r>
    <x v="5"/>
    <s v="Espresso Martini"/>
    <x v="41"/>
    <m/>
    <n v="44"/>
    <n v="189"/>
    <m/>
    <m/>
    <m/>
    <m/>
    <m/>
    <m/>
    <m/>
    <m/>
    <m/>
    <m/>
    <m/>
    <m/>
  </r>
  <r>
    <x v="3"/>
    <s v="Pear Gin Fizz"/>
    <x v="71"/>
    <s v="Gin"/>
    <n v="17"/>
    <n v="187"/>
    <m/>
    <m/>
    <m/>
    <m/>
    <m/>
    <m/>
    <m/>
    <m/>
    <m/>
    <m/>
    <m/>
    <m/>
  </r>
  <r>
    <x v="9"/>
    <s v="Manhattan"/>
    <x v="62"/>
    <m/>
    <n v="93"/>
    <n v="184"/>
    <m/>
    <m/>
    <m/>
    <m/>
    <m/>
    <m/>
    <m/>
    <m/>
    <m/>
    <m/>
    <m/>
    <m/>
  </r>
  <r>
    <x v="8"/>
    <s v="Manhattan"/>
    <x v="62"/>
    <m/>
    <n v="93"/>
    <n v="184"/>
    <m/>
    <m/>
    <m/>
    <m/>
    <m/>
    <m/>
    <m/>
    <m/>
    <m/>
    <m/>
    <m/>
    <m/>
  </r>
  <r>
    <x v="14"/>
    <s v="Espresso Martini"/>
    <x v="41"/>
    <m/>
    <n v="54"/>
    <n v="184"/>
    <m/>
    <m/>
    <m/>
    <m/>
    <m/>
    <m/>
    <m/>
    <m/>
    <m/>
    <m/>
    <m/>
    <m/>
  </r>
  <r>
    <x v="3"/>
    <s v="Cosmo"/>
    <x v="66"/>
    <s v="Vodka"/>
    <n v="97"/>
    <n v="182"/>
    <m/>
    <m/>
    <m/>
    <m/>
    <m/>
    <m/>
    <m/>
    <m/>
    <m/>
    <m/>
    <m/>
    <m/>
  </r>
  <r>
    <x v="5"/>
    <s v="Margarita"/>
    <x v="56"/>
    <m/>
    <n v="182"/>
    <n v="180"/>
    <m/>
    <m/>
    <m/>
    <m/>
    <m/>
    <m/>
    <m/>
    <m/>
    <m/>
    <m/>
    <m/>
    <m/>
  </r>
  <r>
    <x v="12"/>
    <s v="Aperol Spritz"/>
    <x v="44"/>
    <m/>
    <n v="18"/>
    <n v="180"/>
    <m/>
    <m/>
    <m/>
    <m/>
    <m/>
    <m/>
    <m/>
    <m/>
    <m/>
    <m/>
    <m/>
    <m/>
  </r>
  <r>
    <x v="8"/>
    <s v="Martini - Vodka"/>
    <x v="57"/>
    <s v="Vodka"/>
    <n v="94.98"/>
    <n v="173.02"/>
    <m/>
    <m/>
    <m/>
    <m/>
    <m/>
    <m/>
    <m/>
    <m/>
    <m/>
    <m/>
    <m/>
    <m/>
  </r>
  <r>
    <x v="14"/>
    <s v="Old Fashioned"/>
    <x v="35"/>
    <m/>
    <n v="90"/>
    <n v="169"/>
    <m/>
    <m/>
    <m/>
    <m/>
    <m/>
    <m/>
    <m/>
    <m/>
    <m/>
    <m/>
    <m/>
    <m/>
  </r>
  <r>
    <x v="13"/>
    <s v="Top Shelf Long Island"/>
    <x v="58"/>
    <m/>
    <n v="14"/>
    <n v="168"/>
    <m/>
    <m/>
    <m/>
    <m/>
    <m/>
    <m/>
    <m/>
    <m/>
    <m/>
    <m/>
    <m/>
    <m/>
  </r>
  <r>
    <x v="12"/>
    <s v="Espresso Martini"/>
    <x v="41"/>
    <m/>
    <n v="51"/>
    <n v="168"/>
    <m/>
    <m/>
    <m/>
    <m/>
    <m/>
    <m/>
    <m/>
    <m/>
    <m/>
    <m/>
    <m/>
    <m/>
  </r>
  <r>
    <x v="11"/>
    <s v="Corduroy Martini"/>
    <x v="72"/>
    <m/>
    <n v="11"/>
    <n v="165"/>
    <m/>
    <m/>
    <m/>
    <m/>
    <m/>
    <m/>
    <m/>
    <m/>
    <m/>
    <m/>
    <m/>
    <m/>
  </r>
  <r>
    <x v="0"/>
    <s v="Espresso Martini"/>
    <x v="41"/>
    <m/>
    <n v="42"/>
    <n v="164"/>
    <m/>
    <m/>
    <m/>
    <m/>
    <m/>
    <m/>
    <m/>
    <m/>
    <m/>
    <m/>
    <m/>
    <m/>
  </r>
  <r>
    <x v="6"/>
    <s v="Lemon Drop Martini"/>
    <x v="50"/>
    <m/>
    <n v="91"/>
    <n v="164"/>
    <m/>
    <m/>
    <m/>
    <m/>
    <m/>
    <m/>
    <m/>
    <m/>
    <m/>
    <m/>
    <m/>
    <m/>
  </r>
  <r>
    <x v="11"/>
    <s v="Margarita"/>
    <x v="56"/>
    <m/>
    <n v="177"/>
    <n v="163"/>
    <m/>
    <m/>
    <m/>
    <m/>
    <m/>
    <m/>
    <m/>
    <m/>
    <m/>
    <m/>
    <m/>
    <m/>
  </r>
  <r>
    <x v="2"/>
    <s v="Manhattan"/>
    <x v="62"/>
    <m/>
    <n v="90"/>
    <n v="160"/>
    <m/>
    <m/>
    <m/>
    <m/>
    <m/>
    <m/>
    <m/>
    <m/>
    <m/>
    <m/>
    <m/>
    <m/>
  </r>
  <r>
    <x v="14"/>
    <s v="Aperol Spritz"/>
    <x v="44"/>
    <m/>
    <n v="16"/>
    <n v="160"/>
    <m/>
    <m/>
    <m/>
    <m/>
    <m/>
    <m/>
    <m/>
    <m/>
    <m/>
    <m/>
    <m/>
    <m/>
  </r>
  <r>
    <x v="2"/>
    <s v="Margarita"/>
    <x v="56"/>
    <m/>
    <n v="177"/>
    <n v="157.5"/>
    <m/>
    <m/>
    <m/>
    <m/>
    <m/>
    <m/>
    <m/>
    <m/>
    <m/>
    <m/>
    <m/>
    <m/>
  </r>
  <r>
    <x v="4"/>
    <s v="Mocktail"/>
    <x v="24"/>
    <s v="Non-Alcoholic"/>
    <n v="31"/>
    <n v="155"/>
    <m/>
    <m/>
    <m/>
    <m/>
    <m/>
    <m/>
    <m/>
    <m/>
    <m/>
    <m/>
    <m/>
    <m/>
  </r>
  <r>
    <x v="15"/>
    <s v="White Winter mojito"/>
    <x v="73"/>
    <m/>
    <n v="14"/>
    <n v="154"/>
    <m/>
    <m/>
    <m/>
    <m/>
    <m/>
    <m/>
    <m/>
    <m/>
    <m/>
    <m/>
    <m/>
    <m/>
  </r>
  <r>
    <x v="2"/>
    <s v="Cosmo"/>
    <x v="66"/>
    <s v="Vodka"/>
    <n v="79"/>
    <n v="152"/>
    <m/>
    <m/>
    <m/>
    <m/>
    <m/>
    <m/>
    <m/>
    <m/>
    <m/>
    <m/>
    <m/>
    <m/>
  </r>
  <r>
    <x v="4"/>
    <s v="Lemon Drop Shooter"/>
    <x v="37"/>
    <m/>
    <n v="19"/>
    <n v="152"/>
    <m/>
    <m/>
    <m/>
    <m/>
    <m/>
    <m/>
    <m/>
    <m/>
    <m/>
    <m/>
    <m/>
    <m/>
  </r>
  <r>
    <x v="4"/>
    <s v="Martini - Vodka"/>
    <x v="57"/>
    <s v="Vodka"/>
    <n v="88"/>
    <n v="149"/>
    <m/>
    <m/>
    <m/>
    <m/>
    <m/>
    <m/>
    <m/>
    <m/>
    <m/>
    <m/>
    <m/>
    <m/>
  </r>
  <r>
    <x v="0"/>
    <s v="Cosmo"/>
    <x v="66"/>
    <s v="Vodka"/>
    <n v="80"/>
    <n v="148"/>
    <m/>
    <m/>
    <m/>
    <m/>
    <m/>
    <m/>
    <m/>
    <m/>
    <m/>
    <m/>
    <m/>
    <m/>
  </r>
  <r>
    <x v="7"/>
    <s v="Mocktail"/>
    <x v="24"/>
    <s v="Non-Alcoholic"/>
    <n v="30"/>
    <n v="144"/>
    <m/>
    <m/>
    <m/>
    <m/>
    <m/>
    <m/>
    <m/>
    <m/>
    <m/>
    <m/>
    <m/>
    <m/>
  </r>
  <r>
    <x v="0"/>
    <s v="Manhattan"/>
    <x v="62"/>
    <m/>
    <n v="74"/>
    <n v="142"/>
    <m/>
    <m/>
    <m/>
    <m/>
    <m/>
    <m/>
    <m/>
    <m/>
    <m/>
    <m/>
    <m/>
    <m/>
  </r>
  <r>
    <x v="1"/>
    <s v="Aperol Spritz"/>
    <x v="44"/>
    <m/>
    <n v="14"/>
    <n v="140"/>
    <m/>
    <m/>
    <m/>
    <m/>
    <m/>
    <m/>
    <m/>
    <m/>
    <m/>
    <m/>
    <m/>
    <m/>
  </r>
  <r>
    <x v="4"/>
    <s v="Manhattan"/>
    <x v="62"/>
    <m/>
    <n v="72"/>
    <n v="138"/>
    <m/>
    <m/>
    <m/>
    <m/>
    <m/>
    <m/>
    <m/>
    <m/>
    <m/>
    <m/>
    <m/>
    <m/>
  </r>
  <r>
    <x v="13"/>
    <s v="Martini - Vodka"/>
    <x v="57"/>
    <s v="Vodka"/>
    <n v="67"/>
    <n v="135"/>
    <m/>
    <m/>
    <m/>
    <m/>
    <m/>
    <m/>
    <m/>
    <m/>
    <m/>
    <m/>
    <m/>
    <m/>
  </r>
  <r>
    <x v="7"/>
    <s v="Margarita"/>
    <x v="56"/>
    <m/>
    <n v="142"/>
    <n v="132"/>
    <m/>
    <m/>
    <m/>
    <m/>
    <m/>
    <m/>
    <m/>
    <m/>
    <m/>
    <m/>
    <m/>
    <m/>
  </r>
  <r>
    <x v="9"/>
    <s v="Top Shelf Long Island"/>
    <x v="58"/>
    <m/>
    <n v="11"/>
    <n v="132"/>
    <m/>
    <m/>
    <m/>
    <m/>
    <m/>
    <m/>
    <m/>
    <m/>
    <m/>
    <m/>
    <m/>
    <m/>
  </r>
  <r>
    <x v="13"/>
    <s v="Margarita"/>
    <x v="56"/>
    <m/>
    <n v="133"/>
    <n v="131"/>
    <m/>
    <m/>
    <m/>
    <m/>
    <m/>
    <m/>
    <m/>
    <m/>
    <m/>
    <m/>
    <m/>
    <m/>
  </r>
  <r>
    <x v="3"/>
    <s v="Lemon Drop Martini"/>
    <x v="50"/>
    <m/>
    <n v="68"/>
    <n v="130"/>
    <m/>
    <m/>
    <m/>
    <m/>
    <m/>
    <m/>
    <m/>
    <m/>
    <m/>
    <m/>
    <m/>
    <m/>
  </r>
  <r>
    <x v="10"/>
    <s v="Mojito"/>
    <x v="68"/>
    <m/>
    <n v="58"/>
    <n v="130"/>
    <m/>
    <m/>
    <m/>
    <m/>
    <m/>
    <m/>
    <m/>
    <m/>
    <m/>
    <m/>
    <m/>
    <m/>
  </r>
  <r>
    <x v="9"/>
    <s v="Cosmo"/>
    <x v="66"/>
    <s v="Vodka"/>
    <n v="69"/>
    <n v="128"/>
    <m/>
    <m/>
    <m/>
    <m/>
    <m/>
    <m/>
    <m/>
    <m/>
    <m/>
    <m/>
    <m/>
    <m/>
  </r>
  <r>
    <x v="12"/>
    <s v="Martini - Vodka"/>
    <x v="57"/>
    <s v="Vodka"/>
    <n v="68.989999999999995"/>
    <n v="127.01"/>
    <m/>
    <m/>
    <m/>
    <m/>
    <m/>
    <m/>
    <m/>
    <m/>
    <m/>
    <m/>
    <m/>
    <m/>
  </r>
  <r>
    <x v="5"/>
    <s v="Cosmo"/>
    <x v="66"/>
    <s v="Vodka"/>
    <n v="68"/>
    <n v="127"/>
    <m/>
    <m/>
    <m/>
    <m/>
    <m/>
    <m/>
    <m/>
    <m/>
    <m/>
    <m/>
    <m/>
    <m/>
  </r>
  <r>
    <x v="7"/>
    <s v="Martini - Vodka"/>
    <x v="57"/>
    <s v="Vodka"/>
    <n v="75"/>
    <n v="126"/>
    <m/>
    <m/>
    <m/>
    <m/>
    <m/>
    <m/>
    <m/>
    <m/>
    <m/>
    <m/>
    <m/>
    <m/>
  </r>
  <r>
    <x v="9"/>
    <s v="Margarita"/>
    <x v="56"/>
    <m/>
    <n v="130"/>
    <n v="126"/>
    <m/>
    <m/>
    <m/>
    <m/>
    <m/>
    <m/>
    <m/>
    <m/>
    <m/>
    <m/>
    <m/>
    <m/>
  </r>
  <r>
    <x v="11"/>
    <s v="Mimosa"/>
    <x v="36"/>
    <m/>
    <n v="18"/>
    <n v="126"/>
    <m/>
    <m/>
    <m/>
    <m/>
    <m/>
    <m/>
    <m/>
    <m/>
    <m/>
    <m/>
    <m/>
    <m/>
  </r>
  <r>
    <x v="12"/>
    <s v="Mimosa"/>
    <x v="36"/>
    <m/>
    <n v="18"/>
    <n v="126"/>
    <m/>
    <m/>
    <m/>
    <m/>
    <m/>
    <m/>
    <m/>
    <m/>
    <m/>
    <m/>
    <m/>
    <m/>
  </r>
  <r>
    <x v="14"/>
    <s v="Mimosa"/>
    <x v="36"/>
    <m/>
    <n v="18"/>
    <n v="126"/>
    <m/>
    <m/>
    <m/>
    <m/>
    <m/>
    <m/>
    <m/>
    <m/>
    <m/>
    <m/>
    <m/>
    <m/>
  </r>
  <r>
    <x v="8"/>
    <s v="Cosmo"/>
    <x v="66"/>
    <s v="Vodka"/>
    <n v="65"/>
    <n v="124"/>
    <m/>
    <m/>
    <m/>
    <m/>
    <m/>
    <m/>
    <m/>
    <m/>
    <m/>
    <m/>
    <m/>
    <m/>
  </r>
  <r>
    <x v="3"/>
    <s v="Mule - Kentucky"/>
    <x v="74"/>
    <m/>
    <n v="64"/>
    <n v="120"/>
    <m/>
    <m/>
    <m/>
    <m/>
    <m/>
    <m/>
    <m/>
    <m/>
    <m/>
    <m/>
    <m/>
    <m/>
  </r>
  <r>
    <x v="7"/>
    <s v="Manhattan"/>
    <x v="62"/>
    <m/>
    <n v="61"/>
    <n v="120"/>
    <m/>
    <m/>
    <m/>
    <m/>
    <m/>
    <m/>
    <m/>
    <m/>
    <m/>
    <m/>
    <m/>
    <m/>
  </r>
  <r>
    <x v="1"/>
    <s v="Manhattan"/>
    <x v="62"/>
    <m/>
    <n v="67"/>
    <n v="120"/>
    <m/>
    <m/>
    <m/>
    <m/>
    <m/>
    <m/>
    <m/>
    <m/>
    <m/>
    <m/>
    <m/>
    <m/>
  </r>
  <r>
    <x v="13"/>
    <s v="Aperol Spritz"/>
    <x v="44"/>
    <m/>
    <n v="12"/>
    <n v="120"/>
    <m/>
    <m/>
    <m/>
    <m/>
    <m/>
    <m/>
    <m/>
    <m/>
    <m/>
    <m/>
    <m/>
    <m/>
  </r>
  <r>
    <x v="11"/>
    <s v="Lemon Drop Martini"/>
    <x v="50"/>
    <m/>
    <n v="63"/>
    <n v="120"/>
    <m/>
    <m/>
    <m/>
    <m/>
    <m/>
    <m/>
    <m/>
    <m/>
    <m/>
    <m/>
    <m/>
    <m/>
  </r>
  <r>
    <x v="12"/>
    <s v="Blood Orange"/>
    <x v="75"/>
    <m/>
    <n v="14"/>
    <n v="112"/>
    <m/>
    <m/>
    <m/>
    <m/>
    <m/>
    <m/>
    <m/>
    <m/>
    <m/>
    <m/>
    <m/>
    <m/>
  </r>
  <r>
    <x v="1"/>
    <s v="Mule - Moscow"/>
    <x v="76"/>
    <m/>
    <n v="65"/>
    <n v="111"/>
    <m/>
    <m/>
    <m/>
    <m/>
    <m/>
    <m/>
    <m/>
    <m/>
    <m/>
    <m/>
    <m/>
    <m/>
  </r>
  <r>
    <x v="4"/>
    <s v="Margarita"/>
    <x v="56"/>
    <m/>
    <n v="112"/>
    <n v="110"/>
    <m/>
    <m/>
    <m/>
    <m/>
    <m/>
    <m/>
    <m/>
    <m/>
    <m/>
    <m/>
    <m/>
    <m/>
  </r>
  <r>
    <x v="11"/>
    <s v="Martini - Gin"/>
    <x v="77"/>
    <m/>
    <n v="58"/>
    <n v="109"/>
    <m/>
    <m/>
    <m/>
    <m/>
    <m/>
    <m/>
    <m/>
    <m/>
    <m/>
    <m/>
    <m/>
    <m/>
  </r>
  <r>
    <x v="2"/>
    <s v="Top Shelf Long Island"/>
    <x v="58"/>
    <m/>
    <n v="9"/>
    <n v="108"/>
    <m/>
    <m/>
    <m/>
    <m/>
    <m/>
    <m/>
    <m/>
    <m/>
    <m/>
    <m/>
    <m/>
    <m/>
  </r>
  <r>
    <x v="10"/>
    <s v="Espresso Martini"/>
    <x v="41"/>
    <m/>
    <n v="30"/>
    <n v="108"/>
    <m/>
    <m/>
    <m/>
    <m/>
    <m/>
    <m/>
    <m/>
    <m/>
    <m/>
    <m/>
    <m/>
    <m/>
  </r>
  <r>
    <x v="8"/>
    <s v="Margarita"/>
    <x v="56"/>
    <m/>
    <n v="118"/>
    <n v="106"/>
    <m/>
    <m/>
    <m/>
    <m/>
    <m/>
    <m/>
    <m/>
    <m/>
    <m/>
    <m/>
    <m/>
    <m/>
  </r>
  <r>
    <x v="3"/>
    <s v="Margarita"/>
    <x v="56"/>
    <m/>
    <n v="107"/>
    <n v="105"/>
    <m/>
    <m/>
    <m/>
    <m/>
    <m/>
    <m/>
    <m/>
    <m/>
    <m/>
    <m/>
    <m/>
    <m/>
  </r>
  <r>
    <x v="13"/>
    <s v="Mimosa"/>
    <x v="36"/>
    <m/>
    <n v="15"/>
    <n v="105"/>
    <m/>
    <m/>
    <m/>
    <m/>
    <m/>
    <m/>
    <m/>
    <m/>
    <m/>
    <m/>
    <m/>
    <m/>
  </r>
  <r>
    <x v="8"/>
    <s v="Mojito"/>
    <x v="68"/>
    <m/>
    <n v="53"/>
    <n v="102"/>
    <m/>
    <m/>
    <m/>
    <m/>
    <m/>
    <m/>
    <m/>
    <m/>
    <m/>
    <m/>
    <m/>
    <m/>
  </r>
  <r>
    <x v="15"/>
    <s v="Margarita"/>
    <x v="56"/>
    <m/>
    <n v="104"/>
    <n v="101"/>
    <m/>
    <m/>
    <m/>
    <m/>
    <m/>
    <m/>
    <m/>
    <m/>
    <m/>
    <m/>
    <m/>
    <m/>
  </r>
  <r>
    <x v="0"/>
    <s v="Martini - Gin"/>
    <x v="77"/>
    <m/>
    <n v="51"/>
    <n v="100"/>
    <m/>
    <m/>
    <m/>
    <m/>
    <m/>
    <m/>
    <m/>
    <m/>
    <m/>
    <m/>
    <m/>
    <m/>
  </r>
  <r>
    <x v="3"/>
    <s v="Aperol Spritz"/>
    <x v="44"/>
    <m/>
    <n v="10"/>
    <n v="100"/>
    <m/>
    <m/>
    <m/>
    <m/>
    <m/>
    <m/>
    <m/>
    <m/>
    <m/>
    <m/>
    <m/>
    <m/>
  </r>
  <r>
    <x v="13"/>
    <s v="Cosmo"/>
    <x v="66"/>
    <s v="Vodka"/>
    <n v="50"/>
    <n v="100"/>
    <m/>
    <m/>
    <m/>
    <m/>
    <m/>
    <m/>
    <m/>
    <m/>
    <m/>
    <m/>
    <m/>
    <m/>
  </r>
  <r>
    <x v="6"/>
    <s v="Mule - Moscow"/>
    <x v="76"/>
    <m/>
    <n v="52"/>
    <n v="100"/>
    <m/>
    <m/>
    <m/>
    <m/>
    <m/>
    <m/>
    <m/>
    <m/>
    <m/>
    <m/>
    <m/>
    <m/>
  </r>
  <r>
    <x v="0"/>
    <s v="Mule - Moscow"/>
    <x v="76"/>
    <m/>
    <n v="50"/>
    <n v="96"/>
    <m/>
    <m/>
    <m/>
    <m/>
    <m/>
    <m/>
    <m/>
    <m/>
    <m/>
    <m/>
    <m/>
    <m/>
  </r>
  <r>
    <x v="11"/>
    <s v="Featured Cocktail"/>
    <x v="3"/>
    <m/>
    <n v="8"/>
    <n v="96"/>
    <m/>
    <m/>
    <m/>
    <m/>
    <m/>
    <m/>
    <m/>
    <m/>
    <m/>
    <m/>
    <m/>
    <m/>
  </r>
  <r>
    <x v="12"/>
    <s v="Margarita"/>
    <x v="56"/>
    <m/>
    <n v="98"/>
    <n v="96"/>
    <m/>
    <m/>
    <m/>
    <m/>
    <m/>
    <m/>
    <m/>
    <m/>
    <m/>
    <m/>
    <m/>
    <m/>
  </r>
  <r>
    <x v="1"/>
    <s v="Cosmo"/>
    <x v="66"/>
    <s v="Vodka"/>
    <n v="54"/>
    <n v="94"/>
    <m/>
    <m/>
    <m/>
    <m/>
    <m/>
    <m/>
    <m/>
    <m/>
    <m/>
    <m/>
    <m/>
    <m/>
  </r>
  <r>
    <x v="10"/>
    <s v="Margarita"/>
    <x v="56"/>
    <m/>
    <n v="103"/>
    <n v="94"/>
    <m/>
    <m/>
    <m/>
    <m/>
    <m/>
    <m/>
    <m/>
    <m/>
    <m/>
    <m/>
    <m/>
    <m/>
  </r>
  <r>
    <x v="5"/>
    <s v="Mojito"/>
    <x v="68"/>
    <m/>
    <n v="47"/>
    <n v="90"/>
    <m/>
    <m/>
    <m/>
    <m/>
    <m/>
    <m/>
    <m/>
    <m/>
    <m/>
    <m/>
    <m/>
    <m/>
  </r>
  <r>
    <x v="1"/>
    <s v="Mojito"/>
    <x v="68"/>
    <m/>
    <n v="48"/>
    <n v="90"/>
    <m/>
    <m/>
    <m/>
    <m/>
    <m/>
    <m/>
    <m/>
    <m/>
    <m/>
    <m/>
    <m/>
    <m/>
  </r>
  <r>
    <x v="15"/>
    <s v="Aperol Spritz"/>
    <x v="44"/>
    <m/>
    <n v="9"/>
    <n v="90"/>
    <m/>
    <m/>
    <m/>
    <m/>
    <m/>
    <m/>
    <m/>
    <m/>
    <m/>
    <m/>
    <m/>
    <m/>
  </r>
  <r>
    <x v="15"/>
    <s v="Martini - Vodka"/>
    <x v="57"/>
    <s v="Vodka"/>
    <n v="47"/>
    <n v="89"/>
    <m/>
    <m/>
    <m/>
    <m/>
    <m/>
    <m/>
    <m/>
    <m/>
    <m/>
    <m/>
    <m/>
    <m/>
  </r>
  <r>
    <x v="2"/>
    <s v="Espresso Martini"/>
    <x v="41"/>
    <m/>
    <n v="12"/>
    <n v="88"/>
    <m/>
    <m/>
    <m/>
    <m/>
    <m/>
    <m/>
    <m/>
    <m/>
    <m/>
    <m/>
    <m/>
    <m/>
  </r>
  <r>
    <x v="0"/>
    <s v="Tequila Sunrise"/>
    <x v="78"/>
    <s v="Tequila"/>
    <n v="43"/>
    <n v="86"/>
    <m/>
    <m/>
    <m/>
    <m/>
    <m/>
    <m/>
    <m/>
    <m/>
    <m/>
    <m/>
    <m/>
    <m/>
  </r>
  <r>
    <x v="10"/>
    <s v="Manhattan"/>
    <x v="62"/>
    <m/>
    <n v="48"/>
    <n v="86"/>
    <m/>
    <m/>
    <m/>
    <m/>
    <m/>
    <m/>
    <m/>
    <m/>
    <m/>
    <m/>
    <m/>
    <m/>
  </r>
  <r>
    <x v="10"/>
    <s v="Mule - Moscow"/>
    <x v="76"/>
    <m/>
    <n v="59"/>
    <n v="86"/>
    <m/>
    <m/>
    <m/>
    <m/>
    <m/>
    <m/>
    <m/>
    <m/>
    <m/>
    <m/>
    <m/>
    <m/>
  </r>
  <r>
    <x v="3"/>
    <s v="Top Shelf Long Island"/>
    <x v="58"/>
    <m/>
    <n v="7"/>
    <n v="84"/>
    <m/>
    <m/>
    <m/>
    <m/>
    <m/>
    <m/>
    <m/>
    <m/>
    <m/>
    <m/>
    <m/>
    <m/>
  </r>
  <r>
    <x v="1"/>
    <s v="Makers Old Fashion"/>
    <x v="79"/>
    <s v="Whiskey"/>
    <n v="7"/>
    <n v="84"/>
    <m/>
    <m/>
    <m/>
    <m/>
    <m/>
    <m/>
    <m/>
    <m/>
    <m/>
    <m/>
    <m/>
    <m/>
  </r>
  <r>
    <x v="12"/>
    <s v="Mule - Moscow"/>
    <x v="76"/>
    <m/>
    <n v="43"/>
    <n v="84"/>
    <m/>
    <m/>
    <m/>
    <m/>
    <m/>
    <m/>
    <m/>
    <m/>
    <m/>
    <m/>
    <m/>
    <m/>
  </r>
  <r>
    <x v="1"/>
    <s v="Whiskey Sour"/>
    <x v="80"/>
    <s v="Whiskey"/>
    <n v="48"/>
    <n v="82"/>
    <m/>
    <m/>
    <m/>
    <m/>
    <m/>
    <m/>
    <m/>
    <m/>
    <m/>
    <m/>
    <m/>
    <m/>
  </r>
  <r>
    <x v="9"/>
    <s v="Mojito"/>
    <x v="68"/>
    <m/>
    <n v="41"/>
    <n v="82"/>
    <m/>
    <m/>
    <m/>
    <m/>
    <m/>
    <m/>
    <m/>
    <m/>
    <m/>
    <m/>
    <m/>
    <m/>
  </r>
  <r>
    <x v="9"/>
    <s v="Moscow Mule"/>
    <x v="81"/>
    <m/>
    <n v="41"/>
    <n v="82"/>
    <m/>
    <m/>
    <m/>
    <m/>
    <m/>
    <m/>
    <m/>
    <m/>
    <m/>
    <m/>
    <m/>
    <m/>
  </r>
  <r>
    <x v="1"/>
    <s v="Espresso Martini"/>
    <x v="41"/>
    <m/>
    <n v="20"/>
    <n v="80"/>
    <m/>
    <m/>
    <m/>
    <m/>
    <m/>
    <m/>
    <m/>
    <m/>
    <m/>
    <m/>
    <m/>
    <m/>
  </r>
  <r>
    <x v="13"/>
    <s v="Lemon Drop Martini"/>
    <x v="50"/>
    <m/>
    <n v="48"/>
    <n v="80"/>
    <m/>
    <m/>
    <m/>
    <m/>
    <m/>
    <m/>
    <m/>
    <m/>
    <m/>
    <m/>
    <m/>
    <m/>
  </r>
  <r>
    <x v="15"/>
    <s v="sugar cookie martini"/>
    <x v="82"/>
    <m/>
    <n v="8"/>
    <n v="80"/>
    <m/>
    <m/>
    <m/>
    <m/>
    <m/>
    <m/>
    <m/>
    <m/>
    <m/>
    <m/>
    <m/>
    <m/>
  </r>
  <r>
    <x v="12"/>
    <s v="Manhattan"/>
    <x v="62"/>
    <m/>
    <n v="42"/>
    <n v="80"/>
    <m/>
    <m/>
    <m/>
    <m/>
    <m/>
    <m/>
    <m/>
    <m/>
    <m/>
    <m/>
    <m/>
    <m/>
  </r>
  <r>
    <x v="0"/>
    <s v="Whiskey Sour"/>
    <x v="80"/>
    <s v="Whiskey"/>
    <n v="42"/>
    <n v="78"/>
    <m/>
    <m/>
    <m/>
    <m/>
    <m/>
    <m/>
    <m/>
    <m/>
    <m/>
    <m/>
    <m/>
    <m/>
  </r>
  <r>
    <x v="5"/>
    <s v="Martini - Gin"/>
    <x v="77"/>
    <m/>
    <n v="42"/>
    <n v="78"/>
    <m/>
    <m/>
    <m/>
    <m/>
    <m/>
    <m/>
    <m/>
    <m/>
    <m/>
    <m/>
    <m/>
    <m/>
  </r>
  <r>
    <x v="12"/>
    <s v="Lemon Drop Martini"/>
    <x v="50"/>
    <m/>
    <n v="40"/>
    <n v="78"/>
    <m/>
    <m/>
    <m/>
    <m/>
    <m/>
    <m/>
    <m/>
    <m/>
    <m/>
    <m/>
    <m/>
    <m/>
  </r>
  <r>
    <x v="14"/>
    <s v="Mocktail"/>
    <x v="24"/>
    <s v="Non-Alcoholic"/>
    <n v="14"/>
    <n v="78"/>
    <m/>
    <m/>
    <m/>
    <m/>
    <m/>
    <m/>
    <m/>
    <m/>
    <m/>
    <m/>
    <m/>
    <m/>
  </r>
  <r>
    <x v="2"/>
    <s v="Moscow Mule"/>
    <x v="81"/>
    <m/>
    <n v="38"/>
    <n v="76"/>
    <m/>
    <m/>
    <m/>
    <m/>
    <m/>
    <m/>
    <m/>
    <m/>
    <m/>
    <m/>
    <m/>
    <m/>
  </r>
  <r>
    <x v="10"/>
    <s v="Martini - Vodka"/>
    <x v="57"/>
    <s v="Vodka"/>
    <n v="38"/>
    <n v="76"/>
    <m/>
    <m/>
    <m/>
    <m/>
    <m/>
    <m/>
    <m/>
    <m/>
    <m/>
    <m/>
    <m/>
    <m/>
  </r>
  <r>
    <x v="8"/>
    <s v="Martini - Gin"/>
    <x v="77"/>
    <m/>
    <n v="42"/>
    <n v="76"/>
    <m/>
    <m/>
    <m/>
    <m/>
    <m/>
    <m/>
    <m/>
    <m/>
    <m/>
    <m/>
    <m/>
    <m/>
  </r>
  <r>
    <x v="7"/>
    <s v="Cosmo"/>
    <x v="66"/>
    <s v="Vodka"/>
    <n v="38"/>
    <n v="74"/>
    <m/>
    <m/>
    <m/>
    <m/>
    <m/>
    <m/>
    <m/>
    <m/>
    <m/>
    <m/>
    <m/>
    <m/>
  </r>
  <r>
    <x v="9"/>
    <s v="Mule - Moscow"/>
    <x v="76"/>
    <m/>
    <n v="48"/>
    <n v="74"/>
    <m/>
    <m/>
    <m/>
    <m/>
    <m/>
    <m/>
    <m/>
    <m/>
    <m/>
    <m/>
    <m/>
    <m/>
  </r>
  <r>
    <x v="2"/>
    <s v="Pumpkin Martini"/>
    <x v="83"/>
    <m/>
    <n v="6"/>
    <n v="72"/>
    <m/>
    <m/>
    <m/>
    <m/>
    <m/>
    <m/>
    <m/>
    <m/>
    <m/>
    <m/>
    <m/>
    <m/>
  </r>
  <r>
    <x v="10"/>
    <s v="Lemon Drop Shooter"/>
    <x v="37"/>
    <m/>
    <n v="9"/>
    <n v="72"/>
    <m/>
    <m/>
    <m/>
    <m/>
    <m/>
    <m/>
    <m/>
    <m/>
    <m/>
    <m/>
    <m/>
    <m/>
  </r>
  <r>
    <x v="4"/>
    <s v="Top Shelf Long Island"/>
    <x v="58"/>
    <m/>
    <n v="6"/>
    <n v="72"/>
    <m/>
    <m/>
    <m/>
    <m/>
    <m/>
    <m/>
    <m/>
    <m/>
    <m/>
    <m/>
    <m/>
    <m/>
  </r>
  <r>
    <x v="11"/>
    <s v="Lemon Drop Shooter"/>
    <x v="37"/>
    <m/>
    <n v="9"/>
    <n v="72"/>
    <m/>
    <m/>
    <m/>
    <m/>
    <m/>
    <m/>
    <m/>
    <m/>
    <m/>
    <m/>
    <m/>
    <m/>
  </r>
  <r>
    <x v="5"/>
    <s v="Mule - Moscow"/>
    <x v="76"/>
    <m/>
    <n v="40"/>
    <n v="70"/>
    <m/>
    <m/>
    <m/>
    <m/>
    <m/>
    <m/>
    <m/>
    <m/>
    <m/>
    <m/>
    <m/>
    <m/>
  </r>
  <r>
    <x v="10"/>
    <s v="Lemon Drop Martini"/>
    <x v="50"/>
    <m/>
    <n v="36"/>
    <n v="70"/>
    <m/>
    <m/>
    <m/>
    <m/>
    <m/>
    <m/>
    <m/>
    <m/>
    <m/>
    <m/>
    <m/>
    <m/>
  </r>
  <r>
    <x v="4"/>
    <s v="Cosmo"/>
    <x v="66"/>
    <s v="Vodka"/>
    <n v="37"/>
    <n v="70"/>
    <m/>
    <m/>
    <m/>
    <m/>
    <m/>
    <m/>
    <m/>
    <m/>
    <m/>
    <m/>
    <m/>
    <m/>
  </r>
  <r>
    <x v="2"/>
    <s v="Mule - Moscow"/>
    <x v="76"/>
    <m/>
    <n v="40"/>
    <n v="68"/>
    <m/>
    <m/>
    <m/>
    <m/>
    <m/>
    <m/>
    <m/>
    <m/>
    <m/>
    <m/>
    <m/>
    <m/>
  </r>
  <r>
    <x v="6"/>
    <s v="Martini - Gin"/>
    <x v="77"/>
    <m/>
    <n v="41"/>
    <n v="68"/>
    <m/>
    <m/>
    <m/>
    <m/>
    <m/>
    <m/>
    <m/>
    <m/>
    <m/>
    <m/>
    <m/>
    <m/>
  </r>
  <r>
    <x v="6"/>
    <s v="Mojito"/>
    <x v="68"/>
    <m/>
    <n v="37"/>
    <n v="68"/>
    <m/>
    <m/>
    <m/>
    <m/>
    <m/>
    <m/>
    <m/>
    <m/>
    <m/>
    <m/>
    <m/>
    <m/>
  </r>
  <r>
    <x v="3"/>
    <s v="Whiskey Sour"/>
    <x v="80"/>
    <s v="Whiskey"/>
    <n v="34"/>
    <n v="66"/>
    <m/>
    <m/>
    <m/>
    <m/>
    <m/>
    <m/>
    <m/>
    <m/>
    <m/>
    <m/>
    <m/>
    <m/>
  </r>
  <r>
    <x v="5"/>
    <s v="Bloody Mary"/>
    <x v="7"/>
    <m/>
    <n v="36"/>
    <n v="66"/>
    <m/>
    <m/>
    <m/>
    <m/>
    <m/>
    <m/>
    <m/>
    <m/>
    <m/>
    <m/>
    <m/>
    <m/>
  </r>
  <r>
    <x v="8"/>
    <s v="Whiskey Sour"/>
    <x v="80"/>
    <s v="Whiskey"/>
    <n v="33"/>
    <n v="66"/>
    <m/>
    <m/>
    <m/>
    <m/>
    <m/>
    <m/>
    <m/>
    <m/>
    <m/>
    <m/>
    <m/>
    <m/>
  </r>
  <r>
    <x v="13"/>
    <s v="Martini - Gin"/>
    <x v="77"/>
    <m/>
    <n v="33"/>
    <n v="64"/>
    <m/>
    <m/>
    <m/>
    <m/>
    <m/>
    <m/>
    <m/>
    <m/>
    <m/>
    <m/>
    <m/>
    <m/>
  </r>
  <r>
    <x v="4"/>
    <s v="Whiskey Sour"/>
    <x v="80"/>
    <s v="Whiskey"/>
    <n v="35"/>
    <n v="64"/>
    <m/>
    <m/>
    <m/>
    <m/>
    <m/>
    <m/>
    <m/>
    <m/>
    <m/>
    <m/>
    <m/>
    <m/>
  </r>
  <r>
    <x v="10"/>
    <s v="Cosmo"/>
    <x v="66"/>
    <s v="Vodka"/>
    <n v="32"/>
    <n v="62"/>
    <m/>
    <m/>
    <m/>
    <m/>
    <m/>
    <m/>
    <m/>
    <m/>
    <m/>
    <m/>
    <m/>
    <m/>
  </r>
  <r>
    <x v="10"/>
    <s v="Moscow Mule"/>
    <x v="81"/>
    <m/>
    <n v="31"/>
    <n v="62"/>
    <m/>
    <m/>
    <m/>
    <m/>
    <m/>
    <m/>
    <m/>
    <m/>
    <m/>
    <m/>
    <m/>
    <m/>
  </r>
  <r>
    <x v="12"/>
    <s v="Cosmo"/>
    <x v="66"/>
    <s v="Vodka"/>
    <n v="32"/>
    <n v="62"/>
    <m/>
    <m/>
    <m/>
    <m/>
    <m/>
    <m/>
    <m/>
    <m/>
    <m/>
    <m/>
    <m/>
    <m/>
  </r>
  <r>
    <x v="12"/>
    <s v="Martini - Gin"/>
    <x v="77"/>
    <m/>
    <n v="31"/>
    <n v="62"/>
    <m/>
    <m/>
    <m/>
    <m/>
    <m/>
    <m/>
    <m/>
    <m/>
    <m/>
    <m/>
    <m/>
    <m/>
  </r>
  <r>
    <x v="1"/>
    <s v="Makers Old Fash"/>
    <x v="79"/>
    <s v="Whiskey"/>
    <n v="5"/>
    <n v="60"/>
    <m/>
    <m/>
    <m/>
    <m/>
    <m/>
    <m/>
    <m/>
    <m/>
    <m/>
    <m/>
    <m/>
    <m/>
  </r>
  <r>
    <x v="9"/>
    <s v="Espresso Martini"/>
    <x v="41"/>
    <m/>
    <n v="15"/>
    <n v="60"/>
    <m/>
    <m/>
    <m/>
    <m/>
    <m/>
    <m/>
    <m/>
    <m/>
    <m/>
    <m/>
    <m/>
    <m/>
  </r>
  <r>
    <x v="4"/>
    <s v="Bru Old Fashion"/>
    <x v="8"/>
    <m/>
    <n v="5"/>
    <n v="60"/>
    <m/>
    <m/>
    <m/>
    <m/>
    <m/>
    <m/>
    <m/>
    <m/>
    <m/>
    <m/>
    <m/>
    <m/>
  </r>
  <r>
    <x v="7"/>
    <s v="Sex On The Beach"/>
    <x v="84"/>
    <m/>
    <n v="26"/>
    <n v="59"/>
    <m/>
    <m/>
    <m/>
    <m/>
    <m/>
    <m/>
    <m/>
    <m/>
    <m/>
    <m/>
    <m/>
    <m/>
  </r>
  <r>
    <x v="0"/>
    <s v="Mule - Kentucky"/>
    <x v="74"/>
    <m/>
    <n v="30"/>
    <n v="56"/>
    <m/>
    <m/>
    <m/>
    <m/>
    <m/>
    <m/>
    <m/>
    <m/>
    <m/>
    <m/>
    <m/>
    <m/>
  </r>
  <r>
    <x v="0"/>
    <s v="Negroni"/>
    <x v="85"/>
    <m/>
    <n v="29"/>
    <n v="56"/>
    <m/>
    <m/>
    <m/>
    <m/>
    <m/>
    <m/>
    <m/>
    <m/>
    <m/>
    <m/>
    <m/>
    <m/>
  </r>
  <r>
    <x v="1"/>
    <s v="Casamigos Tequila Sunrise"/>
    <x v="86"/>
    <s v="Tequila"/>
    <n v="4"/>
    <n v="56"/>
    <m/>
    <m/>
    <m/>
    <m/>
    <m/>
    <m/>
    <m/>
    <m/>
    <m/>
    <m/>
    <m/>
    <m/>
  </r>
  <r>
    <x v="1"/>
    <s v="Moscow Mule"/>
    <x v="81"/>
    <m/>
    <n v="28"/>
    <n v="56"/>
    <m/>
    <m/>
    <m/>
    <m/>
    <m/>
    <m/>
    <m/>
    <m/>
    <m/>
    <m/>
    <m/>
    <m/>
  </r>
  <r>
    <x v="15"/>
    <s v="Cosmo"/>
    <x v="66"/>
    <s v="Vodka"/>
    <n v="31"/>
    <n v="56"/>
    <m/>
    <m/>
    <m/>
    <m/>
    <m/>
    <m/>
    <m/>
    <m/>
    <m/>
    <m/>
    <m/>
    <m/>
  </r>
  <r>
    <x v="15"/>
    <s v="Mule - Moscow"/>
    <x v="76"/>
    <m/>
    <n v="33"/>
    <n v="56"/>
    <m/>
    <m/>
    <m/>
    <m/>
    <m/>
    <m/>
    <m/>
    <m/>
    <m/>
    <m/>
    <m/>
    <m/>
  </r>
  <r>
    <x v="6"/>
    <s v="Mis Marg"/>
    <x v="87"/>
    <m/>
    <n v="4"/>
    <n v="56"/>
    <m/>
    <m/>
    <m/>
    <m/>
    <m/>
    <m/>
    <m/>
    <m/>
    <m/>
    <m/>
    <m/>
    <m/>
  </r>
  <r>
    <x v="4"/>
    <s v="Mule - Moscow"/>
    <x v="76"/>
    <m/>
    <n v="39"/>
    <n v="56"/>
    <m/>
    <m/>
    <m/>
    <m/>
    <m/>
    <m/>
    <m/>
    <m/>
    <m/>
    <m/>
    <m/>
    <m/>
  </r>
  <r>
    <x v="14"/>
    <s v="Lemon Drop Martini"/>
    <x v="50"/>
    <m/>
    <n v="39"/>
    <n v="56"/>
    <m/>
    <m/>
    <m/>
    <m/>
    <m/>
    <m/>
    <m/>
    <m/>
    <m/>
    <m/>
    <m/>
    <m/>
  </r>
  <r>
    <x v="2"/>
    <s v="Mojito"/>
    <x v="68"/>
    <m/>
    <n v="27"/>
    <n v="54"/>
    <m/>
    <m/>
    <m/>
    <m/>
    <m/>
    <m/>
    <m/>
    <m/>
    <m/>
    <m/>
    <m/>
    <m/>
  </r>
  <r>
    <x v="1"/>
    <s v="Martini - Gin"/>
    <x v="77"/>
    <m/>
    <n v="28"/>
    <n v="54"/>
    <m/>
    <m/>
    <m/>
    <m/>
    <m/>
    <m/>
    <m/>
    <m/>
    <m/>
    <m/>
    <m/>
    <m/>
  </r>
  <r>
    <x v="9"/>
    <s v="Martini - Gin"/>
    <x v="77"/>
    <m/>
    <n v="27"/>
    <n v="54"/>
    <m/>
    <m/>
    <m/>
    <m/>
    <m/>
    <m/>
    <m/>
    <m/>
    <m/>
    <m/>
    <m/>
    <m/>
  </r>
  <r>
    <x v="14"/>
    <s v="Martini - Vodka"/>
    <x v="57"/>
    <s v="Vodka"/>
    <n v="32"/>
    <n v="54"/>
    <m/>
    <m/>
    <m/>
    <m/>
    <m/>
    <m/>
    <m/>
    <m/>
    <m/>
    <m/>
    <m/>
    <m/>
  </r>
  <r>
    <x v="2"/>
    <s v="White Russian"/>
    <x v="88"/>
    <m/>
    <n v="29"/>
    <n v="52"/>
    <m/>
    <m/>
    <m/>
    <m/>
    <m/>
    <m/>
    <m/>
    <m/>
    <m/>
    <m/>
    <m/>
    <m/>
  </r>
  <r>
    <x v="6"/>
    <s v="Moscow Mule"/>
    <x v="81"/>
    <m/>
    <n v="26"/>
    <n v="52"/>
    <m/>
    <m/>
    <m/>
    <m/>
    <m/>
    <m/>
    <m/>
    <m/>
    <m/>
    <m/>
    <m/>
    <m/>
  </r>
  <r>
    <x v="12"/>
    <s v="Mojito"/>
    <x v="68"/>
    <m/>
    <n v="26"/>
    <n v="52"/>
    <m/>
    <m/>
    <m/>
    <m/>
    <m/>
    <m/>
    <m/>
    <m/>
    <m/>
    <m/>
    <m/>
    <m/>
  </r>
  <r>
    <x v="0"/>
    <s v="Sex On The Beach"/>
    <x v="84"/>
    <m/>
    <n v="25"/>
    <n v="50"/>
    <m/>
    <m/>
    <m/>
    <m/>
    <m/>
    <m/>
    <m/>
    <m/>
    <m/>
    <m/>
    <m/>
    <m/>
  </r>
  <r>
    <x v="3"/>
    <s v="Moscow Mule"/>
    <x v="81"/>
    <m/>
    <n v="25"/>
    <n v="50"/>
    <m/>
    <m/>
    <m/>
    <m/>
    <m/>
    <m/>
    <m/>
    <m/>
    <m/>
    <m/>
    <m/>
    <m/>
  </r>
  <r>
    <x v="2"/>
    <s v="Whiskey Sour"/>
    <x v="80"/>
    <s v="Whiskey"/>
    <n v="29"/>
    <n v="50"/>
    <m/>
    <m/>
    <m/>
    <m/>
    <m/>
    <m/>
    <m/>
    <m/>
    <m/>
    <m/>
    <m/>
    <m/>
  </r>
  <r>
    <x v="15"/>
    <s v="Lemon Drop Martini"/>
    <x v="50"/>
    <m/>
    <n v="25"/>
    <n v="50"/>
    <m/>
    <m/>
    <m/>
    <m/>
    <m/>
    <m/>
    <m/>
    <m/>
    <m/>
    <m/>
    <m/>
    <m/>
  </r>
  <r>
    <x v="7"/>
    <s v="Martini - Gin"/>
    <x v="77"/>
    <m/>
    <n v="25"/>
    <n v="49"/>
    <m/>
    <m/>
    <m/>
    <m/>
    <m/>
    <m/>
    <m/>
    <m/>
    <m/>
    <m/>
    <m/>
    <m/>
  </r>
  <r>
    <x v="0"/>
    <s v="Moscow Mule"/>
    <x v="81"/>
    <m/>
    <n v="24"/>
    <n v="48"/>
    <m/>
    <m/>
    <m/>
    <m/>
    <m/>
    <m/>
    <m/>
    <m/>
    <m/>
    <m/>
    <m/>
    <m/>
  </r>
  <r>
    <x v="3"/>
    <s v="Kentucky Mule"/>
    <x v="89"/>
    <s v="SPIRITS"/>
    <n v="24"/>
    <n v="48"/>
    <m/>
    <m/>
    <m/>
    <m/>
    <m/>
    <m/>
    <m/>
    <m/>
    <m/>
    <m/>
    <m/>
    <m/>
  </r>
  <r>
    <x v="13"/>
    <s v="Top Shelf Ling Island No Sour"/>
    <x v="90"/>
    <m/>
    <n v="4"/>
    <n v="48"/>
    <m/>
    <m/>
    <m/>
    <m/>
    <m/>
    <m/>
    <m/>
    <m/>
    <m/>
    <m/>
    <m/>
    <m/>
  </r>
  <r>
    <x v="9"/>
    <s v="Bloody Mary"/>
    <x v="7"/>
    <m/>
    <n v="27"/>
    <n v="48"/>
    <m/>
    <m/>
    <m/>
    <m/>
    <m/>
    <m/>
    <m/>
    <m/>
    <m/>
    <m/>
    <m/>
    <m/>
  </r>
  <r>
    <x v="15"/>
    <s v="Martini - Gin"/>
    <x v="77"/>
    <m/>
    <n v="26"/>
    <n v="48"/>
    <m/>
    <m/>
    <m/>
    <m/>
    <m/>
    <m/>
    <m/>
    <m/>
    <m/>
    <m/>
    <m/>
    <m/>
  </r>
  <r>
    <x v="15"/>
    <s v="Top Shelf Long Island"/>
    <x v="58"/>
    <m/>
    <n v="4"/>
    <n v="48"/>
    <m/>
    <m/>
    <m/>
    <m/>
    <m/>
    <m/>
    <m/>
    <m/>
    <m/>
    <m/>
    <m/>
    <m/>
  </r>
  <r>
    <x v="6"/>
    <s v="Makers Mark Old Fash"/>
    <x v="79"/>
    <s v="Whiskey"/>
    <n v="4"/>
    <n v="48"/>
    <m/>
    <m/>
    <m/>
    <m/>
    <m/>
    <m/>
    <m/>
    <m/>
    <m/>
    <m/>
    <m/>
    <m/>
  </r>
  <r>
    <x v="12"/>
    <s v="Lemon Drop Shooter"/>
    <x v="37"/>
    <m/>
    <n v="6"/>
    <n v="48"/>
    <m/>
    <m/>
    <m/>
    <m/>
    <m/>
    <m/>
    <m/>
    <m/>
    <m/>
    <m/>
    <m/>
    <m/>
  </r>
  <r>
    <x v="14"/>
    <s v="The Usual"/>
    <x v="23"/>
    <m/>
    <n v="4"/>
    <n v="48"/>
    <s v="Compoveda Reposado Tequila"/>
    <s v="Compoveda"/>
    <s v="Soda Water"/>
    <m/>
    <s v="Lime"/>
    <m/>
    <m/>
    <m/>
    <m/>
    <m/>
    <m/>
    <m/>
  </r>
  <r>
    <x v="2"/>
    <s v="Martini - Gin"/>
    <x v="77"/>
    <m/>
    <n v="27"/>
    <n v="46"/>
    <m/>
    <m/>
    <m/>
    <m/>
    <m/>
    <m/>
    <m/>
    <m/>
    <m/>
    <m/>
    <m/>
    <m/>
  </r>
  <r>
    <x v="1"/>
    <s v="Bloody Mary"/>
    <x v="7"/>
    <m/>
    <n v="25"/>
    <n v="46"/>
    <m/>
    <m/>
    <m/>
    <m/>
    <m/>
    <m/>
    <m/>
    <m/>
    <m/>
    <m/>
    <m/>
    <m/>
  </r>
  <r>
    <x v="14"/>
    <s v="Mezcal Sp Pom Marg"/>
    <x v="91"/>
    <s v="Mezcal"/>
    <n v="3"/>
    <n v="45"/>
    <m/>
    <m/>
    <m/>
    <m/>
    <m/>
    <m/>
    <m/>
    <m/>
    <m/>
    <m/>
    <m/>
    <m/>
  </r>
  <r>
    <x v="0"/>
    <s v="French 75"/>
    <x v="92"/>
    <m/>
    <n v="22"/>
    <n v="44"/>
    <m/>
    <m/>
    <m/>
    <m/>
    <m/>
    <m/>
    <m/>
    <m/>
    <m/>
    <m/>
    <m/>
    <m/>
  </r>
  <r>
    <x v="3"/>
    <s v="Martini - Gin"/>
    <x v="77"/>
    <m/>
    <n v="22"/>
    <n v="44"/>
    <m/>
    <m/>
    <m/>
    <m/>
    <m/>
    <m/>
    <m/>
    <m/>
    <m/>
    <m/>
    <m/>
    <m/>
  </r>
  <r>
    <x v="5"/>
    <s v="Mule - Kentucky"/>
    <x v="74"/>
    <m/>
    <n v="22"/>
    <n v="44"/>
    <m/>
    <m/>
    <m/>
    <m/>
    <m/>
    <m/>
    <m/>
    <m/>
    <m/>
    <m/>
    <m/>
    <m/>
  </r>
  <r>
    <x v="7"/>
    <s v="Tequila Sunrise"/>
    <x v="78"/>
    <s v="Tequila"/>
    <n v="25"/>
    <n v="44"/>
    <m/>
    <m/>
    <m/>
    <m/>
    <m/>
    <m/>
    <m/>
    <m/>
    <m/>
    <m/>
    <m/>
    <m/>
  </r>
  <r>
    <x v="1"/>
    <s v="Eddys Dream Crush"/>
    <x v="21"/>
    <m/>
    <n v="4"/>
    <n v="44"/>
    <m/>
    <m/>
    <m/>
    <m/>
    <m/>
    <m/>
    <m/>
    <m/>
    <m/>
    <m/>
    <m/>
    <m/>
  </r>
  <r>
    <x v="1"/>
    <s v="Sex On The Beach"/>
    <x v="84"/>
    <m/>
    <n v="26"/>
    <n v="44"/>
    <m/>
    <m/>
    <m/>
    <m/>
    <m/>
    <m/>
    <m/>
    <m/>
    <m/>
    <m/>
    <m/>
    <m/>
  </r>
  <r>
    <x v="1"/>
    <s v="White Russian"/>
    <x v="88"/>
    <m/>
    <n v="26"/>
    <n v="44"/>
    <m/>
    <m/>
    <m/>
    <m/>
    <m/>
    <m/>
    <m/>
    <m/>
    <m/>
    <m/>
    <m/>
    <m/>
  </r>
  <r>
    <x v="6"/>
    <s v="Whiskey Sour"/>
    <x v="80"/>
    <s v="Whiskey"/>
    <n v="24"/>
    <n v="44"/>
    <m/>
    <m/>
    <m/>
    <m/>
    <m/>
    <m/>
    <m/>
    <m/>
    <m/>
    <m/>
    <m/>
    <m/>
  </r>
  <r>
    <x v="0"/>
    <s v="Irish Coffee"/>
    <x v="93"/>
    <m/>
    <n v="25"/>
    <n v="42"/>
    <m/>
    <m/>
    <m/>
    <m/>
    <m/>
    <m/>
    <m/>
    <m/>
    <m/>
    <m/>
    <m/>
    <m/>
  </r>
  <r>
    <x v="5"/>
    <s v="Moscow Mule"/>
    <x v="81"/>
    <m/>
    <n v="21"/>
    <n v="42"/>
    <m/>
    <m/>
    <m/>
    <m/>
    <m/>
    <m/>
    <m/>
    <m/>
    <m/>
    <m/>
    <m/>
    <m/>
  </r>
  <r>
    <x v="5"/>
    <s v="Whiskey Sour"/>
    <x v="80"/>
    <s v="Whiskey"/>
    <n v="23"/>
    <n v="42"/>
    <m/>
    <m/>
    <m/>
    <m/>
    <m/>
    <m/>
    <m/>
    <m/>
    <m/>
    <m/>
    <m/>
    <m/>
  </r>
  <r>
    <x v="6"/>
    <s v="Irish Coffee"/>
    <x v="93"/>
    <m/>
    <n v="33"/>
    <n v="42"/>
    <m/>
    <m/>
    <m/>
    <m/>
    <m/>
    <m/>
    <m/>
    <m/>
    <m/>
    <m/>
    <m/>
    <m/>
  </r>
  <r>
    <x v="10"/>
    <s v="Whiskey Sour"/>
    <x v="80"/>
    <s v="Whiskey"/>
    <n v="22"/>
    <n v="42"/>
    <m/>
    <m/>
    <m/>
    <m/>
    <m/>
    <m/>
    <m/>
    <m/>
    <m/>
    <m/>
    <m/>
    <m/>
  </r>
  <r>
    <x v="4"/>
    <s v="Martini - Gin"/>
    <x v="77"/>
    <m/>
    <n v="24"/>
    <n v="42"/>
    <m/>
    <m/>
    <m/>
    <m/>
    <m/>
    <m/>
    <m/>
    <m/>
    <m/>
    <m/>
    <m/>
    <m/>
  </r>
  <r>
    <x v="0"/>
    <s v="White Russian"/>
    <x v="88"/>
    <m/>
    <n v="20"/>
    <n v="40"/>
    <m/>
    <m/>
    <m/>
    <m/>
    <m/>
    <m/>
    <m/>
    <m/>
    <m/>
    <m/>
    <m/>
    <m/>
  </r>
  <r>
    <x v="5"/>
    <s v="Kentucky Mule"/>
    <x v="89"/>
    <s v="SPIRITS"/>
    <n v="10"/>
    <n v="40"/>
    <m/>
    <m/>
    <m/>
    <m/>
    <m/>
    <m/>
    <m/>
    <m/>
    <m/>
    <m/>
    <m/>
    <m/>
  </r>
  <r>
    <x v="7"/>
    <s v="Mule - Moscow"/>
    <x v="76"/>
    <m/>
    <n v="22"/>
    <n v="40"/>
    <m/>
    <m/>
    <m/>
    <m/>
    <m/>
    <m/>
    <m/>
    <m/>
    <m/>
    <m/>
    <m/>
    <m/>
  </r>
  <r>
    <x v="13"/>
    <s v="Strawberry Margarita"/>
    <x v="12"/>
    <m/>
    <n v="20"/>
    <n v="40"/>
    <m/>
    <m/>
    <m/>
    <m/>
    <m/>
    <m/>
    <m/>
    <m/>
    <m/>
    <m/>
    <m/>
    <m/>
  </r>
  <r>
    <x v="9"/>
    <s v="Mocktail"/>
    <x v="24"/>
    <s v="Non-Alcoholic"/>
    <n v="8"/>
    <n v="40"/>
    <m/>
    <m/>
    <m/>
    <m/>
    <m/>
    <m/>
    <m/>
    <m/>
    <m/>
    <m/>
    <m/>
    <m/>
  </r>
  <r>
    <x v="15"/>
    <s v="Bloody Mary"/>
    <x v="7"/>
    <m/>
    <n v="24"/>
    <n v="40"/>
    <m/>
    <m/>
    <m/>
    <m/>
    <m/>
    <m/>
    <m/>
    <m/>
    <m/>
    <m/>
    <m/>
    <m/>
  </r>
  <r>
    <x v="6"/>
    <s v="Negroni"/>
    <x v="85"/>
    <m/>
    <n v="20"/>
    <n v="40"/>
    <m/>
    <m/>
    <m/>
    <m/>
    <m/>
    <m/>
    <m/>
    <m/>
    <m/>
    <m/>
    <m/>
    <m/>
  </r>
  <r>
    <x v="11"/>
    <s v="Espresso Martini"/>
    <x v="41"/>
    <m/>
    <n v="7"/>
    <n v="40"/>
    <m/>
    <m/>
    <m/>
    <m/>
    <m/>
    <m/>
    <m/>
    <m/>
    <m/>
    <m/>
    <m/>
    <m/>
  </r>
  <r>
    <x v="11"/>
    <s v="Mule - Moscow"/>
    <x v="76"/>
    <m/>
    <n v="23"/>
    <n v="40"/>
    <m/>
    <m/>
    <m/>
    <m/>
    <m/>
    <m/>
    <m/>
    <m/>
    <m/>
    <m/>
    <m/>
    <m/>
  </r>
  <r>
    <x v="14"/>
    <s v="Lemon Drop Shooter"/>
    <x v="37"/>
    <m/>
    <n v="5"/>
    <n v="40"/>
    <m/>
    <m/>
    <m/>
    <m/>
    <m/>
    <m/>
    <m/>
    <m/>
    <m/>
    <m/>
    <m/>
    <m/>
  </r>
  <r>
    <x v="14"/>
    <s v="Margarita"/>
    <x v="56"/>
    <m/>
    <n v="58"/>
    <n v="40"/>
    <m/>
    <m/>
    <m/>
    <m/>
    <m/>
    <m/>
    <m/>
    <m/>
    <m/>
    <m/>
    <m/>
    <m/>
  </r>
  <r>
    <x v="14"/>
    <s v="Top Shelf Long Island"/>
    <x v="58"/>
    <m/>
    <n v="3"/>
    <n v="39"/>
    <m/>
    <m/>
    <m/>
    <m/>
    <m/>
    <m/>
    <m/>
    <m/>
    <m/>
    <m/>
    <m/>
    <m/>
  </r>
  <r>
    <x v="3"/>
    <s v="Bloody Mary"/>
    <x v="7"/>
    <m/>
    <n v="19"/>
    <n v="38"/>
    <m/>
    <m/>
    <m/>
    <m/>
    <m/>
    <m/>
    <m/>
    <m/>
    <m/>
    <m/>
    <m/>
    <m/>
  </r>
  <r>
    <x v="3"/>
    <s v="White Russian"/>
    <x v="88"/>
    <m/>
    <n v="21"/>
    <n v="38"/>
    <m/>
    <m/>
    <m/>
    <m/>
    <m/>
    <m/>
    <m/>
    <m/>
    <m/>
    <m/>
    <m/>
    <m/>
  </r>
  <r>
    <x v="1"/>
    <s v="Mule - Mexican"/>
    <x v="94"/>
    <m/>
    <n v="19"/>
    <n v="38"/>
    <m/>
    <m/>
    <m/>
    <m/>
    <m/>
    <m/>
    <m/>
    <m/>
    <m/>
    <m/>
    <m/>
    <m/>
  </r>
  <r>
    <x v="8"/>
    <s v="Strawberry Margarita"/>
    <x v="12"/>
    <m/>
    <n v="21"/>
    <n v="38"/>
    <m/>
    <m/>
    <m/>
    <m/>
    <m/>
    <m/>
    <m/>
    <m/>
    <m/>
    <m/>
    <m/>
    <m/>
  </r>
  <r>
    <x v="4"/>
    <s v="White Russian"/>
    <x v="88"/>
    <m/>
    <n v="22"/>
    <n v="38"/>
    <m/>
    <m/>
    <m/>
    <m/>
    <m/>
    <m/>
    <m/>
    <m/>
    <m/>
    <m/>
    <m/>
    <m/>
  </r>
  <r>
    <x v="0"/>
    <s v="Strawberry Margarita"/>
    <x v="12"/>
    <m/>
    <n v="18"/>
    <n v="36"/>
    <m/>
    <m/>
    <m/>
    <m/>
    <m/>
    <m/>
    <m/>
    <m/>
    <m/>
    <m/>
    <m/>
    <m/>
  </r>
  <r>
    <x v="3"/>
    <s v="Mojito"/>
    <x v="68"/>
    <m/>
    <n v="18"/>
    <n v="36"/>
    <m/>
    <m/>
    <m/>
    <m/>
    <m/>
    <m/>
    <m/>
    <m/>
    <m/>
    <m/>
    <m/>
    <m/>
  </r>
  <r>
    <x v="3"/>
    <s v="Old Fashion"/>
    <x v="35"/>
    <m/>
    <n v="3"/>
    <n v="36"/>
    <m/>
    <m/>
    <m/>
    <m/>
    <m/>
    <m/>
    <m/>
    <m/>
    <m/>
    <m/>
    <m/>
    <m/>
  </r>
  <r>
    <x v="1"/>
    <s v="Old Faahion"/>
    <x v="35"/>
    <m/>
    <n v="3"/>
    <n v="36"/>
    <m/>
    <m/>
    <m/>
    <m/>
    <m/>
    <m/>
    <m/>
    <m/>
    <m/>
    <m/>
    <m/>
    <m/>
  </r>
  <r>
    <x v="1"/>
    <s v="Strawberry Margarita"/>
    <x v="12"/>
    <m/>
    <n v="18"/>
    <n v="36"/>
    <m/>
    <m/>
    <m/>
    <m/>
    <m/>
    <m/>
    <m/>
    <m/>
    <m/>
    <m/>
    <m/>
    <m/>
  </r>
  <r>
    <x v="15"/>
    <s v="Mojito"/>
    <x v="68"/>
    <m/>
    <n v="20"/>
    <n v="36"/>
    <m/>
    <m/>
    <m/>
    <m/>
    <m/>
    <m/>
    <m/>
    <m/>
    <m/>
    <m/>
    <m/>
    <m/>
  </r>
  <r>
    <x v="4"/>
    <s v="Mojito"/>
    <x v="68"/>
    <m/>
    <n v="19"/>
    <n v="36"/>
    <m/>
    <m/>
    <m/>
    <m/>
    <m/>
    <m/>
    <m/>
    <m/>
    <m/>
    <m/>
    <m/>
    <m/>
  </r>
  <r>
    <x v="3"/>
    <s v="Mule - Moscow"/>
    <x v="76"/>
    <m/>
    <n v="17"/>
    <n v="34"/>
    <m/>
    <m/>
    <m/>
    <m/>
    <m/>
    <m/>
    <m/>
    <m/>
    <m/>
    <m/>
    <m/>
    <m/>
  </r>
  <r>
    <x v="7"/>
    <s v="Whiskey Sour"/>
    <x v="80"/>
    <s v="Whiskey"/>
    <n v="17"/>
    <n v="34"/>
    <m/>
    <m/>
    <m/>
    <m/>
    <m/>
    <m/>
    <m/>
    <m/>
    <m/>
    <m/>
    <m/>
    <m/>
  </r>
  <r>
    <x v="1"/>
    <s v="Mule - Kentucky"/>
    <x v="74"/>
    <m/>
    <n v="20"/>
    <n v="34"/>
    <m/>
    <m/>
    <m/>
    <m/>
    <m/>
    <m/>
    <m/>
    <m/>
    <m/>
    <m/>
    <m/>
    <m/>
  </r>
  <r>
    <x v="4"/>
    <s v="Bloody Mary"/>
    <x v="7"/>
    <m/>
    <n v="17"/>
    <n v="34"/>
    <m/>
    <m/>
    <m/>
    <m/>
    <m/>
    <m/>
    <m/>
    <m/>
    <m/>
    <m/>
    <m/>
    <m/>
  </r>
  <r>
    <x v="11"/>
    <s v="Mule - Kentucky"/>
    <x v="74"/>
    <m/>
    <n v="18"/>
    <n v="34"/>
    <m/>
    <m/>
    <m/>
    <m/>
    <m/>
    <m/>
    <m/>
    <m/>
    <m/>
    <m/>
    <m/>
    <m/>
  </r>
  <r>
    <x v="5"/>
    <s v="Skinny Marg"/>
    <x v="95"/>
    <m/>
    <n v="3"/>
    <n v="33"/>
    <m/>
    <m/>
    <m/>
    <m/>
    <m/>
    <m/>
    <m/>
    <m/>
    <m/>
    <m/>
    <m/>
    <m/>
  </r>
  <r>
    <x v="3"/>
    <s v="Lemon Drop Shooter"/>
    <x v="37"/>
    <m/>
    <n v="4"/>
    <n v="32"/>
    <m/>
    <m/>
    <m/>
    <m/>
    <m/>
    <m/>
    <m/>
    <m/>
    <m/>
    <m/>
    <m/>
    <m/>
  </r>
  <r>
    <x v="2"/>
    <s v="Bloody Mary"/>
    <x v="7"/>
    <m/>
    <n v="27"/>
    <n v="32"/>
    <m/>
    <m/>
    <m/>
    <m/>
    <m/>
    <m/>
    <m/>
    <m/>
    <m/>
    <m/>
    <m/>
    <m/>
  </r>
  <r>
    <x v="11"/>
    <s v="Kentucky Mule"/>
    <x v="89"/>
    <s v="SPIRITS"/>
    <n v="14.99"/>
    <n v="30.01"/>
    <m/>
    <m/>
    <m/>
    <m/>
    <m/>
    <m/>
    <m/>
    <m/>
    <m/>
    <m/>
    <m/>
    <m/>
  </r>
  <r>
    <x v="7"/>
    <s v="Mulargo Anejo Margarita"/>
    <x v="96"/>
    <s v="Tequila"/>
    <n v="2"/>
    <n v="30"/>
    <m/>
    <m/>
    <m/>
    <m/>
    <m/>
    <m/>
    <m/>
    <m/>
    <m/>
    <m/>
    <m/>
    <m/>
  </r>
  <r>
    <x v="7"/>
    <s v="Mule - Mexican"/>
    <x v="94"/>
    <m/>
    <n v="15"/>
    <n v="30"/>
    <m/>
    <m/>
    <m/>
    <m/>
    <m/>
    <m/>
    <m/>
    <m/>
    <m/>
    <m/>
    <m/>
    <m/>
  </r>
  <r>
    <x v="2"/>
    <s v="Sex On The Beach"/>
    <x v="84"/>
    <m/>
    <n v="15"/>
    <n v="30"/>
    <m/>
    <m/>
    <m/>
    <m/>
    <m/>
    <m/>
    <m/>
    <m/>
    <m/>
    <m/>
    <m/>
    <m/>
  </r>
  <r>
    <x v="9"/>
    <s v="Mule - Kentucky"/>
    <x v="74"/>
    <m/>
    <n v="16"/>
    <n v="30"/>
    <m/>
    <m/>
    <m/>
    <m/>
    <m/>
    <m/>
    <m/>
    <m/>
    <m/>
    <m/>
    <m/>
    <m/>
  </r>
  <r>
    <x v="8"/>
    <s v="Top Shelf"/>
    <x v="97"/>
    <m/>
    <n v="2"/>
    <n v="30"/>
    <m/>
    <m/>
    <m/>
    <m/>
    <m/>
    <m/>
    <m/>
    <m/>
    <m/>
    <m/>
    <m/>
    <m/>
  </r>
  <r>
    <x v="12"/>
    <s v="Bloody Mary"/>
    <x v="7"/>
    <m/>
    <n v="12"/>
    <n v="30"/>
    <m/>
    <m/>
    <m/>
    <m/>
    <m/>
    <m/>
    <m/>
    <m/>
    <m/>
    <m/>
    <m/>
    <m/>
  </r>
  <r>
    <x v="14"/>
    <s v="Mojito"/>
    <x v="68"/>
    <m/>
    <n v="17"/>
    <n v="30"/>
    <m/>
    <m/>
    <m/>
    <m/>
    <m/>
    <m/>
    <m/>
    <m/>
    <m/>
    <m/>
    <m/>
    <m/>
  </r>
  <r>
    <x v="3"/>
    <s v="Old F W/ Buzz American Whiskey"/>
    <x v="98"/>
    <s v="Whiskey"/>
    <n v="2"/>
    <n v="28"/>
    <m/>
    <m/>
    <m/>
    <m/>
    <m/>
    <m/>
    <m/>
    <m/>
    <m/>
    <m/>
    <m/>
    <m/>
  </r>
  <r>
    <x v="7"/>
    <s v="Bloody Mary"/>
    <x v="7"/>
    <m/>
    <n v="18"/>
    <n v="28"/>
    <m/>
    <m/>
    <m/>
    <m/>
    <m/>
    <m/>
    <m/>
    <m/>
    <m/>
    <m/>
    <m/>
    <m/>
  </r>
  <r>
    <x v="2"/>
    <s v="Tequila Sunrise"/>
    <x v="78"/>
    <s v="Tequila"/>
    <n v="14"/>
    <n v="28"/>
    <m/>
    <m/>
    <m/>
    <m/>
    <m/>
    <m/>
    <m/>
    <m/>
    <m/>
    <m/>
    <m/>
    <m/>
  </r>
  <r>
    <x v="6"/>
    <s v="Bloody Mary"/>
    <x v="7"/>
    <m/>
    <n v="17"/>
    <n v="28"/>
    <m/>
    <m/>
    <m/>
    <m/>
    <m/>
    <m/>
    <m/>
    <m/>
    <m/>
    <m/>
    <m/>
    <m/>
  </r>
  <r>
    <x v="6"/>
    <s v="Brandy Old Fashion"/>
    <x v="99"/>
    <m/>
    <n v="2"/>
    <n v="28"/>
    <m/>
    <m/>
    <m/>
    <m/>
    <m/>
    <m/>
    <m/>
    <m/>
    <m/>
    <m/>
    <m/>
    <m/>
  </r>
  <r>
    <x v="6"/>
    <s v="Top Shelf LIT"/>
    <x v="100"/>
    <m/>
    <n v="2"/>
    <n v="28"/>
    <m/>
    <m/>
    <m/>
    <m/>
    <m/>
    <m/>
    <m/>
    <m/>
    <m/>
    <m/>
    <m/>
    <m/>
  </r>
  <r>
    <x v="10"/>
    <s v="Martini - Gin"/>
    <x v="77"/>
    <m/>
    <n v="16"/>
    <n v="28"/>
    <m/>
    <m/>
    <m/>
    <m/>
    <m/>
    <m/>
    <m/>
    <m/>
    <m/>
    <m/>
    <m/>
    <m/>
  </r>
  <r>
    <x v="14"/>
    <s v="Whiskey Sour"/>
    <x v="80"/>
    <s v="Whiskey"/>
    <n v="14"/>
    <n v="28"/>
    <m/>
    <m/>
    <m/>
    <m/>
    <m/>
    <m/>
    <m/>
    <m/>
    <m/>
    <m/>
    <m/>
    <m/>
  </r>
  <r>
    <x v="0"/>
    <s v="Bloody Mary"/>
    <x v="7"/>
    <m/>
    <n v="12"/>
    <n v="27"/>
    <m/>
    <m/>
    <m/>
    <m/>
    <m/>
    <m/>
    <m/>
    <m/>
    <m/>
    <m/>
    <m/>
    <m/>
  </r>
  <r>
    <x v="9"/>
    <s v="Virgin Bloody Mary"/>
    <x v="101"/>
    <s v="Non-Alcoholic"/>
    <n v="5"/>
    <n v="27"/>
    <m/>
    <m/>
    <m/>
    <m/>
    <m/>
    <m/>
    <m/>
    <m/>
    <m/>
    <m/>
    <m/>
    <m/>
  </r>
  <r>
    <x v="2"/>
    <s v="Irish Coffee"/>
    <x v="93"/>
    <m/>
    <n v="13"/>
    <n v="26"/>
    <m/>
    <m/>
    <m/>
    <m/>
    <m/>
    <m/>
    <m/>
    <m/>
    <m/>
    <m/>
    <m/>
    <m/>
  </r>
  <r>
    <x v="15"/>
    <s v="Mule - Kentucky"/>
    <x v="74"/>
    <m/>
    <n v="13"/>
    <n v="26"/>
    <m/>
    <m/>
    <m/>
    <m/>
    <m/>
    <m/>
    <m/>
    <m/>
    <m/>
    <m/>
    <m/>
    <m/>
  </r>
  <r>
    <x v="6"/>
    <s v="Mule - Kentucky"/>
    <x v="74"/>
    <m/>
    <n v="14"/>
    <n v="26"/>
    <m/>
    <m/>
    <m/>
    <m/>
    <m/>
    <m/>
    <m/>
    <m/>
    <m/>
    <m/>
    <m/>
    <m/>
  </r>
  <r>
    <x v="8"/>
    <s v="Bloody Mary"/>
    <x v="7"/>
    <m/>
    <n v="14"/>
    <n v="26"/>
    <m/>
    <m/>
    <m/>
    <m/>
    <m/>
    <m/>
    <m/>
    <m/>
    <m/>
    <m/>
    <m/>
    <m/>
  </r>
  <r>
    <x v="11"/>
    <s v="Mojito"/>
    <x v="68"/>
    <m/>
    <n v="16"/>
    <n v="26"/>
    <m/>
    <m/>
    <m/>
    <m/>
    <m/>
    <m/>
    <m/>
    <m/>
    <m/>
    <m/>
    <m/>
    <m/>
  </r>
  <r>
    <x v="12"/>
    <s v="Mule - Mexican"/>
    <x v="94"/>
    <m/>
    <n v="13"/>
    <n v="26"/>
    <m/>
    <m/>
    <m/>
    <m/>
    <m/>
    <m/>
    <m/>
    <m/>
    <m/>
    <m/>
    <m/>
    <m/>
  </r>
  <r>
    <x v="14"/>
    <s v="Manhattan"/>
    <x v="62"/>
    <m/>
    <n v="21"/>
    <n v="26"/>
    <m/>
    <m/>
    <m/>
    <m/>
    <m/>
    <m/>
    <m/>
    <m/>
    <m/>
    <m/>
    <m/>
    <m/>
  </r>
  <r>
    <x v="3"/>
    <s v="Old Fashion W/ Travelers"/>
    <x v="102"/>
    <m/>
    <n v="2"/>
    <n v="24"/>
    <m/>
    <m/>
    <m/>
    <m/>
    <m/>
    <m/>
    <m/>
    <m/>
    <m/>
    <m/>
    <m/>
    <m/>
  </r>
  <r>
    <x v="5"/>
    <s v="Expresso Martini"/>
    <x v="41"/>
    <s v="Vodka"/>
    <n v="2"/>
    <n v="24"/>
    <m/>
    <m/>
    <m/>
    <m/>
    <m/>
    <m/>
    <m/>
    <m/>
    <m/>
    <m/>
    <m/>
    <m/>
  </r>
  <r>
    <x v="2"/>
    <s v="French 75"/>
    <x v="92"/>
    <m/>
    <n v="14"/>
    <n v="24"/>
    <m/>
    <m/>
    <m/>
    <m/>
    <m/>
    <m/>
    <m/>
    <m/>
    <m/>
    <m/>
    <m/>
    <m/>
  </r>
  <r>
    <x v="2"/>
    <s v="Mule - Kentucky"/>
    <x v="74"/>
    <m/>
    <n v="13"/>
    <n v="24"/>
    <m/>
    <m/>
    <m/>
    <m/>
    <m/>
    <m/>
    <m/>
    <m/>
    <m/>
    <m/>
    <m/>
    <m/>
  </r>
  <r>
    <x v="1"/>
    <s v="Makers Mark Old Fashion"/>
    <x v="103"/>
    <s v="Whiskey"/>
    <n v="2"/>
    <n v="24"/>
    <m/>
    <m/>
    <m/>
    <m/>
    <m/>
    <m/>
    <m/>
    <m/>
    <m/>
    <m/>
    <m/>
    <m/>
  </r>
  <r>
    <x v="1"/>
    <s v="Mule Casa Amigos"/>
    <x v="104"/>
    <m/>
    <n v="2"/>
    <n v="24"/>
    <m/>
    <m/>
    <m/>
    <m/>
    <m/>
    <m/>
    <m/>
    <m/>
    <m/>
    <m/>
    <m/>
    <m/>
  </r>
  <r>
    <x v="1"/>
    <s v="Special Of"/>
    <x v="105"/>
    <m/>
    <n v="2"/>
    <n v="24"/>
    <m/>
    <m/>
    <m/>
    <m/>
    <m/>
    <m/>
    <m/>
    <m/>
    <m/>
    <m/>
    <m/>
    <m/>
  </r>
  <r>
    <x v="13"/>
    <s v="Barrel Of Peachea"/>
    <x v="20"/>
    <m/>
    <n v="2"/>
    <n v="24"/>
    <m/>
    <m/>
    <m/>
    <m/>
    <m/>
    <m/>
    <m/>
    <m/>
    <m/>
    <m/>
    <m/>
    <m/>
  </r>
  <r>
    <x v="13"/>
    <s v="Barrel Peaches"/>
    <x v="20"/>
    <m/>
    <n v="2"/>
    <n v="24"/>
    <m/>
    <m/>
    <m/>
    <m/>
    <m/>
    <m/>
    <m/>
    <m/>
    <m/>
    <m/>
    <m/>
    <m/>
  </r>
  <r>
    <x v="9"/>
    <s v="Whiskey Sour"/>
    <x v="80"/>
    <s v="Whiskey"/>
    <n v="14"/>
    <n v="24"/>
    <m/>
    <m/>
    <m/>
    <m/>
    <m/>
    <m/>
    <m/>
    <m/>
    <m/>
    <m/>
    <m/>
    <m/>
  </r>
  <r>
    <x v="15"/>
    <s v="Lemon Drop Shooter"/>
    <x v="37"/>
    <m/>
    <n v="3"/>
    <n v="24"/>
    <m/>
    <m/>
    <m/>
    <m/>
    <m/>
    <m/>
    <m/>
    <m/>
    <m/>
    <m/>
    <m/>
    <m/>
  </r>
  <r>
    <x v="6"/>
    <s v="White Russian"/>
    <x v="88"/>
    <m/>
    <n v="15"/>
    <n v="24"/>
    <m/>
    <m/>
    <m/>
    <m/>
    <m/>
    <m/>
    <m/>
    <m/>
    <m/>
    <m/>
    <m/>
    <m/>
  </r>
  <r>
    <x v="10"/>
    <s v="Strawberry Margarita"/>
    <x v="12"/>
    <m/>
    <n v="12"/>
    <n v="24"/>
    <m/>
    <m/>
    <m/>
    <m/>
    <m/>
    <m/>
    <m/>
    <m/>
    <m/>
    <m/>
    <m/>
    <m/>
  </r>
  <r>
    <x v="10"/>
    <s v="Tequila Sunrise"/>
    <x v="78"/>
    <s v="Tequila"/>
    <n v="13"/>
    <n v="24"/>
    <m/>
    <m/>
    <m/>
    <m/>
    <m/>
    <m/>
    <m/>
    <m/>
    <m/>
    <m/>
    <m/>
    <m/>
  </r>
  <r>
    <x v="8"/>
    <s v="White Russian"/>
    <x v="88"/>
    <m/>
    <n v="14"/>
    <n v="24"/>
    <m/>
    <m/>
    <m/>
    <m/>
    <m/>
    <m/>
    <m/>
    <m/>
    <m/>
    <m/>
    <m/>
    <m/>
  </r>
  <r>
    <x v="11"/>
    <s v="Bloody Mary"/>
    <x v="7"/>
    <m/>
    <n v="14"/>
    <n v="24"/>
    <m/>
    <m/>
    <m/>
    <m/>
    <m/>
    <m/>
    <m/>
    <m/>
    <m/>
    <m/>
    <m/>
    <m/>
  </r>
  <r>
    <x v="14"/>
    <s v="Mule - Kentucky"/>
    <x v="74"/>
    <m/>
    <n v="16"/>
    <n v="24"/>
    <m/>
    <m/>
    <m/>
    <m/>
    <m/>
    <m/>
    <m/>
    <m/>
    <m/>
    <m/>
    <m/>
    <m/>
  </r>
  <r>
    <x v="3"/>
    <s v="Tequila Sunrise"/>
    <x v="78"/>
    <s v="Tequila"/>
    <n v="9"/>
    <n v="23"/>
    <m/>
    <m/>
    <m/>
    <m/>
    <m/>
    <m/>
    <m/>
    <m/>
    <m/>
    <m/>
    <m/>
    <m/>
  </r>
  <r>
    <x v="0"/>
    <s v="Screwdriver"/>
    <x v="106"/>
    <m/>
    <n v="11"/>
    <n v="22"/>
    <m/>
    <m/>
    <m/>
    <m/>
    <m/>
    <m/>
    <m/>
    <m/>
    <m/>
    <m/>
    <m/>
    <m/>
  </r>
  <r>
    <x v="5"/>
    <s v="Espresso Mart"/>
    <x v="41"/>
    <m/>
    <n v="2"/>
    <n v="22"/>
    <m/>
    <m/>
    <m/>
    <m/>
    <m/>
    <m/>
    <m/>
    <m/>
    <m/>
    <m/>
    <m/>
    <m/>
  </r>
  <r>
    <x v="5"/>
    <s v="Negroni"/>
    <x v="85"/>
    <m/>
    <n v="11"/>
    <n v="22"/>
    <m/>
    <m/>
    <m/>
    <m/>
    <m/>
    <m/>
    <m/>
    <m/>
    <m/>
    <m/>
    <m/>
    <m/>
  </r>
  <r>
    <x v="13"/>
    <s v="Bloody Mary"/>
    <x v="7"/>
    <m/>
    <n v="11"/>
    <n v="22"/>
    <m/>
    <m/>
    <m/>
    <m/>
    <m/>
    <m/>
    <m/>
    <m/>
    <m/>
    <m/>
    <m/>
    <m/>
  </r>
  <r>
    <x v="9"/>
    <s v="Screwdriver"/>
    <x v="106"/>
    <m/>
    <n v="12"/>
    <n v="22"/>
    <m/>
    <m/>
    <m/>
    <m/>
    <m/>
    <m/>
    <m/>
    <m/>
    <m/>
    <m/>
    <m/>
    <m/>
  </r>
  <r>
    <x v="15"/>
    <s v="Moscow Mule"/>
    <x v="81"/>
    <m/>
    <n v="11"/>
    <n v="22"/>
    <m/>
    <m/>
    <m/>
    <m/>
    <m/>
    <m/>
    <m/>
    <m/>
    <m/>
    <m/>
    <m/>
    <m/>
  </r>
  <r>
    <x v="6"/>
    <s v="Chocolate Martini"/>
    <x v="107"/>
    <m/>
    <n v="2"/>
    <n v="22"/>
    <m/>
    <m/>
    <m/>
    <m/>
    <m/>
    <m/>
    <m/>
    <m/>
    <m/>
    <m/>
    <m/>
    <m/>
  </r>
  <r>
    <x v="10"/>
    <s v="Bloody Mary"/>
    <x v="7"/>
    <m/>
    <n v="12"/>
    <n v="22"/>
    <m/>
    <m/>
    <m/>
    <m/>
    <m/>
    <m/>
    <m/>
    <m/>
    <m/>
    <m/>
    <m/>
    <m/>
  </r>
  <r>
    <x v="4"/>
    <s v="Mule - Kentucky"/>
    <x v="74"/>
    <m/>
    <n v="13"/>
    <n v="22"/>
    <m/>
    <m/>
    <m/>
    <m/>
    <m/>
    <m/>
    <m/>
    <m/>
    <m/>
    <m/>
    <m/>
    <m/>
  </r>
  <r>
    <x v="11"/>
    <s v="French 75"/>
    <x v="92"/>
    <m/>
    <n v="5"/>
    <n v="22"/>
    <m/>
    <m/>
    <m/>
    <m/>
    <m/>
    <m/>
    <m/>
    <m/>
    <m/>
    <m/>
    <m/>
    <m/>
  </r>
  <r>
    <x v="11"/>
    <s v="Moscow Mule"/>
    <x v="81"/>
    <m/>
    <n v="11"/>
    <n v="22"/>
    <m/>
    <m/>
    <m/>
    <m/>
    <m/>
    <m/>
    <m/>
    <m/>
    <m/>
    <m/>
    <m/>
    <m/>
  </r>
  <r>
    <x v="3"/>
    <s v="Espresso Martini"/>
    <x v="41"/>
    <m/>
    <n v="5"/>
    <n v="20"/>
    <m/>
    <m/>
    <m/>
    <m/>
    <m/>
    <m/>
    <m/>
    <m/>
    <m/>
    <m/>
    <m/>
    <m/>
  </r>
  <r>
    <x v="7"/>
    <s v="Mule - Kentucky"/>
    <x v="74"/>
    <m/>
    <n v="16"/>
    <n v="20"/>
    <m/>
    <m/>
    <m/>
    <m/>
    <m/>
    <m/>
    <m/>
    <m/>
    <m/>
    <m/>
    <m/>
    <m/>
  </r>
  <r>
    <x v="2"/>
    <s v="Mule - Mexican"/>
    <x v="94"/>
    <m/>
    <n v="10"/>
    <n v="20"/>
    <m/>
    <m/>
    <m/>
    <m/>
    <m/>
    <m/>
    <m/>
    <m/>
    <m/>
    <m/>
    <m/>
    <m/>
  </r>
  <r>
    <x v="2"/>
    <s v="Tom Collins"/>
    <x v="108"/>
    <m/>
    <n v="10"/>
    <n v="20"/>
    <m/>
    <m/>
    <m/>
    <m/>
    <m/>
    <m/>
    <m/>
    <m/>
    <m/>
    <m/>
    <m/>
    <m/>
  </r>
  <r>
    <x v="13"/>
    <s v="Fall Apple Long Island"/>
    <x v="109"/>
    <m/>
    <n v="2"/>
    <n v="20"/>
    <m/>
    <m/>
    <m/>
    <m/>
    <m/>
    <m/>
    <m/>
    <m/>
    <m/>
    <m/>
    <m/>
    <m/>
  </r>
  <r>
    <x v="9"/>
    <s v="Virgin Mary"/>
    <x v="110"/>
    <s v="Non-Alcoholic"/>
    <n v="5"/>
    <n v="20"/>
    <m/>
    <m/>
    <m/>
    <m/>
    <m/>
    <m/>
    <m/>
    <m/>
    <m/>
    <m/>
    <m/>
    <m/>
  </r>
  <r>
    <x v="6"/>
    <s v="Mule - Mexican"/>
    <x v="94"/>
    <m/>
    <n v="12"/>
    <n v="20"/>
    <m/>
    <m/>
    <m/>
    <m/>
    <m/>
    <m/>
    <m/>
    <m/>
    <m/>
    <m/>
    <m/>
    <m/>
  </r>
  <r>
    <x v="6"/>
    <s v="Screwdriver"/>
    <x v="106"/>
    <m/>
    <n v="10"/>
    <n v="20"/>
    <m/>
    <m/>
    <m/>
    <m/>
    <m/>
    <m/>
    <m/>
    <m/>
    <m/>
    <m/>
    <m/>
    <m/>
  </r>
  <r>
    <x v="10"/>
    <s v="Irish Coffee"/>
    <x v="93"/>
    <m/>
    <n v="12"/>
    <n v="20"/>
    <m/>
    <m/>
    <m/>
    <m/>
    <m/>
    <m/>
    <m/>
    <m/>
    <m/>
    <m/>
    <m/>
    <m/>
  </r>
  <r>
    <x v="8"/>
    <s v="Mule - London"/>
    <x v="111"/>
    <m/>
    <n v="10"/>
    <n v="20"/>
    <m/>
    <m/>
    <m/>
    <m/>
    <m/>
    <m/>
    <m/>
    <m/>
    <m/>
    <m/>
    <m/>
    <m/>
  </r>
  <r>
    <x v="8"/>
    <s v="Tequila Sunrise"/>
    <x v="78"/>
    <s v="Tequila"/>
    <n v="10"/>
    <n v="20"/>
    <m/>
    <m/>
    <m/>
    <m/>
    <m/>
    <m/>
    <m/>
    <m/>
    <m/>
    <m/>
    <m/>
    <m/>
  </r>
  <r>
    <x v="4"/>
    <s v="Cranberry Mule"/>
    <x v="112"/>
    <m/>
    <n v="2"/>
    <n v="20"/>
    <m/>
    <m/>
    <m/>
    <m/>
    <m/>
    <m/>
    <m/>
    <m/>
    <m/>
    <m/>
    <m/>
    <m/>
  </r>
  <r>
    <x v="4"/>
    <s v="Tequila Sunrise"/>
    <x v="78"/>
    <s v="Tequila"/>
    <n v="10"/>
    <n v="20"/>
    <m/>
    <m/>
    <m/>
    <m/>
    <m/>
    <m/>
    <m/>
    <m/>
    <m/>
    <m/>
    <m/>
    <m/>
  </r>
  <r>
    <x v="14"/>
    <s v="Bramble"/>
    <x v="113"/>
    <m/>
    <n v="2"/>
    <n v="20"/>
    <m/>
    <m/>
    <m/>
    <m/>
    <m/>
    <m/>
    <m/>
    <m/>
    <m/>
    <m/>
    <m/>
    <m/>
  </r>
  <r>
    <x v="14"/>
    <s v="Cosmo"/>
    <x v="66"/>
    <s v="Vodka"/>
    <n v="13"/>
    <n v="20"/>
    <m/>
    <m/>
    <m/>
    <m/>
    <m/>
    <m/>
    <m/>
    <m/>
    <m/>
    <m/>
    <m/>
    <m/>
  </r>
  <r>
    <x v="14"/>
    <s v="Strawberry Margarita"/>
    <x v="12"/>
    <m/>
    <n v="11"/>
    <n v="20"/>
    <m/>
    <m/>
    <m/>
    <m/>
    <m/>
    <m/>
    <m/>
    <m/>
    <m/>
    <m/>
    <m/>
    <m/>
  </r>
  <r>
    <x v="5"/>
    <s v="Virgin Bloody Mary"/>
    <x v="101"/>
    <s v="Non-Alcoholic"/>
    <n v="3"/>
    <n v="19"/>
    <m/>
    <m/>
    <m/>
    <m/>
    <m/>
    <m/>
    <m/>
    <m/>
    <m/>
    <m/>
    <m/>
    <m/>
  </r>
  <r>
    <x v="0"/>
    <s v="Kentucky Mule"/>
    <x v="89"/>
    <s v="SPIRITS"/>
    <n v="9"/>
    <n v="18"/>
    <m/>
    <m/>
    <m/>
    <m/>
    <m/>
    <m/>
    <m/>
    <m/>
    <m/>
    <m/>
    <m/>
    <m/>
  </r>
  <r>
    <x v="0"/>
    <s v="Mule - Mexican"/>
    <x v="94"/>
    <m/>
    <n v="10"/>
    <n v="18"/>
    <m/>
    <m/>
    <m/>
    <m/>
    <m/>
    <m/>
    <m/>
    <m/>
    <m/>
    <m/>
    <m/>
    <m/>
  </r>
  <r>
    <x v="3"/>
    <s v="Screwdriver"/>
    <x v="106"/>
    <m/>
    <n v="9"/>
    <n v="18"/>
    <m/>
    <m/>
    <m/>
    <m/>
    <m/>
    <m/>
    <m/>
    <m/>
    <m/>
    <m/>
    <m/>
    <m/>
  </r>
  <r>
    <x v="3"/>
    <s v="Weller Old F"/>
    <x v="114"/>
    <s v="Whiskey"/>
    <n v="1"/>
    <n v="18"/>
    <m/>
    <m/>
    <m/>
    <m/>
    <m/>
    <m/>
    <m/>
    <m/>
    <m/>
    <m/>
    <m/>
    <m/>
  </r>
  <r>
    <x v="5"/>
    <s v="Mule - Mexican"/>
    <x v="94"/>
    <m/>
    <n v="9"/>
    <n v="18"/>
    <m/>
    <m/>
    <m/>
    <m/>
    <m/>
    <m/>
    <m/>
    <m/>
    <m/>
    <m/>
    <m/>
    <m/>
  </r>
  <r>
    <x v="7"/>
    <s v="White Russian"/>
    <x v="88"/>
    <m/>
    <n v="11"/>
    <n v="18"/>
    <m/>
    <m/>
    <m/>
    <m/>
    <m/>
    <m/>
    <m/>
    <m/>
    <m/>
    <m/>
    <m/>
    <m/>
  </r>
  <r>
    <x v="2"/>
    <s v="Negroni"/>
    <x v="85"/>
    <m/>
    <n v="9"/>
    <n v="18"/>
    <m/>
    <m/>
    <m/>
    <m/>
    <m/>
    <m/>
    <m/>
    <m/>
    <m/>
    <m/>
    <m/>
    <m/>
  </r>
  <r>
    <x v="13"/>
    <s v="Mule - Moscow"/>
    <x v="76"/>
    <m/>
    <n v="10"/>
    <n v="18"/>
    <m/>
    <m/>
    <m/>
    <m/>
    <m/>
    <m/>
    <m/>
    <m/>
    <m/>
    <m/>
    <m/>
    <m/>
  </r>
  <r>
    <x v="13"/>
    <s v="Whiskey Sour"/>
    <x v="80"/>
    <s v="Whiskey"/>
    <n v="9"/>
    <n v="18"/>
    <m/>
    <m/>
    <m/>
    <m/>
    <m/>
    <m/>
    <m/>
    <m/>
    <m/>
    <m/>
    <m/>
    <m/>
  </r>
  <r>
    <x v="9"/>
    <s v="Kentucky Mule"/>
    <x v="89"/>
    <s v="SPIRITS"/>
    <n v="9"/>
    <n v="18"/>
    <m/>
    <m/>
    <m/>
    <m/>
    <m/>
    <m/>
    <m/>
    <m/>
    <m/>
    <m/>
    <m/>
    <m/>
  </r>
  <r>
    <x v="8"/>
    <s v="Sex On The Beach"/>
    <x v="84"/>
    <m/>
    <n v="10"/>
    <n v="18"/>
    <m/>
    <m/>
    <m/>
    <m/>
    <m/>
    <m/>
    <m/>
    <m/>
    <m/>
    <m/>
    <m/>
    <m/>
  </r>
  <r>
    <x v="4"/>
    <s v="Irish Coffee"/>
    <x v="93"/>
    <m/>
    <n v="14"/>
    <n v="18"/>
    <m/>
    <m/>
    <m/>
    <m/>
    <m/>
    <m/>
    <m/>
    <m/>
    <m/>
    <m/>
    <m/>
    <m/>
  </r>
  <r>
    <x v="4"/>
    <s v="Kentucky Mule"/>
    <x v="89"/>
    <s v="SPIRITS"/>
    <n v="9"/>
    <n v="18"/>
    <m/>
    <m/>
    <m/>
    <m/>
    <m/>
    <m/>
    <m/>
    <m/>
    <m/>
    <m/>
    <m/>
    <m/>
  </r>
  <r>
    <x v="4"/>
    <s v="Strawberry Margarita"/>
    <x v="12"/>
    <m/>
    <n v="9"/>
    <n v="18"/>
    <m/>
    <m/>
    <m/>
    <m/>
    <m/>
    <m/>
    <m/>
    <m/>
    <m/>
    <m/>
    <m/>
    <m/>
  </r>
  <r>
    <x v="11"/>
    <s v="Tequila Sunrise"/>
    <x v="78"/>
    <s v="Tequila"/>
    <n v="9"/>
    <n v="18"/>
    <m/>
    <m/>
    <m/>
    <m/>
    <m/>
    <m/>
    <m/>
    <m/>
    <m/>
    <m/>
    <m/>
    <m/>
  </r>
  <r>
    <x v="12"/>
    <s v="Moscow Mule"/>
    <x v="81"/>
    <m/>
    <n v="9"/>
    <n v="18"/>
    <m/>
    <m/>
    <m/>
    <m/>
    <m/>
    <m/>
    <m/>
    <m/>
    <m/>
    <m/>
    <m/>
    <m/>
  </r>
  <r>
    <x v="1"/>
    <s v="Irish Coffee"/>
    <x v="93"/>
    <m/>
    <n v="8.98"/>
    <n v="16.02"/>
    <m/>
    <m/>
    <m/>
    <m/>
    <m/>
    <m/>
    <m/>
    <m/>
    <m/>
    <m/>
    <m/>
    <m/>
  </r>
  <r>
    <x v="0"/>
    <s v="Hugo Spritz"/>
    <x v="115"/>
    <m/>
    <n v="2"/>
    <n v="16"/>
    <m/>
    <m/>
    <m/>
    <m/>
    <m/>
    <m/>
    <m/>
    <m/>
    <m/>
    <m/>
    <m/>
    <m/>
  </r>
  <r>
    <x v="7"/>
    <s v="Strawberry Margarita"/>
    <x v="12"/>
    <m/>
    <n v="8"/>
    <n v="16"/>
    <m/>
    <m/>
    <m/>
    <m/>
    <m/>
    <m/>
    <m/>
    <m/>
    <m/>
    <m/>
    <m/>
    <m/>
  </r>
  <r>
    <x v="13"/>
    <s v="Tequila Sunrise"/>
    <x v="78"/>
    <s v="Tequila"/>
    <n v="9"/>
    <n v="16"/>
    <m/>
    <m/>
    <m/>
    <m/>
    <m/>
    <m/>
    <m/>
    <m/>
    <m/>
    <m/>
    <m/>
    <m/>
  </r>
  <r>
    <x v="13"/>
    <s v="White Russian"/>
    <x v="88"/>
    <m/>
    <n v="9"/>
    <n v="16"/>
    <m/>
    <m/>
    <m/>
    <m/>
    <m/>
    <m/>
    <m/>
    <m/>
    <m/>
    <m/>
    <m/>
    <m/>
  </r>
  <r>
    <x v="15"/>
    <s v="Kentucky Mule"/>
    <x v="89"/>
    <s v="SPIRITS"/>
    <n v="8"/>
    <n v="16"/>
    <m/>
    <m/>
    <m/>
    <m/>
    <m/>
    <m/>
    <m/>
    <m/>
    <m/>
    <m/>
    <m/>
    <m/>
  </r>
  <r>
    <x v="6"/>
    <s v="Tequila Sunrise"/>
    <x v="78"/>
    <s v="Tequila"/>
    <n v="8"/>
    <n v="16"/>
    <m/>
    <m/>
    <m/>
    <m/>
    <m/>
    <m/>
    <m/>
    <m/>
    <m/>
    <m/>
    <m/>
    <m/>
  </r>
  <r>
    <x v="10"/>
    <s v="Sex On The Beach"/>
    <x v="84"/>
    <m/>
    <n v="8"/>
    <n v="16"/>
    <m/>
    <m/>
    <m/>
    <m/>
    <m/>
    <m/>
    <m/>
    <m/>
    <m/>
    <m/>
    <m/>
    <m/>
  </r>
  <r>
    <x v="10"/>
    <s v="White Russian"/>
    <x v="88"/>
    <m/>
    <n v="8"/>
    <n v="16"/>
    <m/>
    <m/>
    <m/>
    <m/>
    <m/>
    <m/>
    <m/>
    <m/>
    <m/>
    <m/>
    <m/>
    <m/>
  </r>
  <r>
    <x v="8"/>
    <s v="Double Whis Sour Markers"/>
    <x v="116"/>
    <s v="Whiskey"/>
    <n v="1"/>
    <n v="16"/>
    <m/>
    <m/>
    <m/>
    <m/>
    <m/>
    <m/>
    <m/>
    <m/>
    <m/>
    <m/>
    <m/>
    <m/>
  </r>
  <r>
    <x v="14"/>
    <s v="Mule - Moscow"/>
    <x v="76"/>
    <m/>
    <n v="9"/>
    <n v="16"/>
    <m/>
    <m/>
    <m/>
    <m/>
    <m/>
    <m/>
    <m/>
    <m/>
    <m/>
    <m/>
    <m/>
    <m/>
  </r>
  <r>
    <x v="9"/>
    <s v="Skinny Marg"/>
    <x v="95"/>
    <m/>
    <n v="2"/>
    <n v="15"/>
    <m/>
    <m/>
    <m/>
    <m/>
    <m/>
    <m/>
    <m/>
    <m/>
    <m/>
    <m/>
    <m/>
    <m/>
  </r>
  <r>
    <x v="6"/>
    <s v="Mocktail Bot Lem"/>
    <x v="117"/>
    <s v="Non-Alcoholic"/>
    <n v="3"/>
    <n v="15"/>
    <m/>
    <m/>
    <m/>
    <m/>
    <m/>
    <m/>
    <m/>
    <m/>
    <m/>
    <m/>
    <m/>
    <m/>
  </r>
  <r>
    <x v="6"/>
    <s v="NA Bot Lem"/>
    <x v="118"/>
    <s v="Non-Alcoholic"/>
    <n v="3"/>
    <n v="15"/>
    <m/>
    <m/>
    <m/>
    <m/>
    <m/>
    <m/>
    <m/>
    <m/>
    <m/>
    <m/>
    <m/>
    <m/>
  </r>
  <r>
    <x v="6"/>
    <s v="NA BOTONIST"/>
    <x v="119"/>
    <s v="Non-Alcoholic"/>
    <n v="3"/>
    <n v="15"/>
    <m/>
    <m/>
    <m/>
    <m/>
    <m/>
    <m/>
    <m/>
    <m/>
    <m/>
    <m/>
    <m/>
    <m/>
  </r>
  <r>
    <x v="11"/>
    <s v="Corduroy Martini Sub Woodford"/>
    <x v="120"/>
    <s v="Whiskey"/>
    <n v="1"/>
    <n v="15"/>
    <m/>
    <m/>
    <m/>
    <m/>
    <m/>
    <m/>
    <m/>
    <m/>
    <m/>
    <m/>
    <m/>
    <m/>
  </r>
  <r>
    <x v="14"/>
    <s v="Mezcal Old Fashiobed"/>
    <x v="121"/>
    <s v="Mezcal"/>
    <n v="1"/>
    <n v="15"/>
    <m/>
    <m/>
    <m/>
    <m/>
    <m/>
    <m/>
    <m/>
    <m/>
    <m/>
    <m/>
    <m/>
    <m/>
  </r>
  <r>
    <x v="3"/>
    <s v="1.5 Kentucky Coffee"/>
    <x v="122"/>
    <s v="SPIRITS"/>
    <n v="2"/>
    <n v="14"/>
    <m/>
    <m/>
    <m/>
    <m/>
    <m/>
    <m/>
    <m/>
    <m/>
    <m/>
    <m/>
    <m/>
    <m/>
  </r>
  <r>
    <x v="3"/>
    <s v="Strawberry Margarita"/>
    <x v="12"/>
    <m/>
    <n v="7"/>
    <n v="14"/>
    <m/>
    <m/>
    <m/>
    <m/>
    <m/>
    <m/>
    <m/>
    <m/>
    <m/>
    <m/>
    <m/>
    <m/>
  </r>
  <r>
    <x v="5"/>
    <s v="Screwdriver"/>
    <x v="106"/>
    <m/>
    <n v="7"/>
    <n v="14"/>
    <m/>
    <m/>
    <m/>
    <m/>
    <m/>
    <m/>
    <m/>
    <m/>
    <m/>
    <m/>
    <m/>
    <m/>
  </r>
  <r>
    <x v="5"/>
    <s v="Sex On The Beach"/>
    <x v="84"/>
    <m/>
    <n v="7"/>
    <n v="14"/>
    <m/>
    <m/>
    <m/>
    <m/>
    <m/>
    <m/>
    <m/>
    <m/>
    <m/>
    <m/>
    <m/>
    <m/>
  </r>
  <r>
    <x v="5"/>
    <s v="Special Martini"/>
    <x v="123"/>
    <m/>
    <n v="1"/>
    <n v="14"/>
    <m/>
    <m/>
    <m/>
    <m/>
    <m/>
    <m/>
    <m/>
    <m/>
    <m/>
    <m/>
    <m/>
    <m/>
  </r>
  <r>
    <x v="7"/>
    <s v="Peachy Keen Made With Buffalo Trace"/>
    <x v="124"/>
    <s v="Whiskey"/>
    <n v="1"/>
    <n v="14"/>
    <m/>
    <m/>
    <m/>
    <m/>
    <m/>
    <m/>
    <m/>
    <m/>
    <m/>
    <m/>
    <m/>
    <m/>
  </r>
  <r>
    <x v="2"/>
    <s v="Kentucky Mule"/>
    <x v="89"/>
    <s v="SPIRITS"/>
    <n v="7"/>
    <n v="14"/>
    <m/>
    <m/>
    <m/>
    <m/>
    <m/>
    <m/>
    <m/>
    <m/>
    <m/>
    <m/>
    <m/>
    <m/>
  </r>
  <r>
    <x v="1"/>
    <s v="Kentucky Mule"/>
    <x v="89"/>
    <s v="SPIRITS"/>
    <n v="7"/>
    <n v="14"/>
    <m/>
    <m/>
    <m/>
    <m/>
    <m/>
    <m/>
    <m/>
    <m/>
    <m/>
    <m/>
    <m/>
    <m/>
  </r>
  <r>
    <x v="13"/>
    <s v="Mule - Kentucky"/>
    <x v="74"/>
    <m/>
    <n v="9"/>
    <n v="14"/>
    <m/>
    <m/>
    <m/>
    <m/>
    <m/>
    <m/>
    <m/>
    <m/>
    <m/>
    <m/>
    <m/>
    <m/>
  </r>
  <r>
    <x v="13"/>
    <s v="Top Shelf Long Island No Sour"/>
    <x v="90"/>
    <m/>
    <n v="1"/>
    <n v="14"/>
    <m/>
    <m/>
    <m/>
    <m/>
    <m/>
    <m/>
    <m/>
    <m/>
    <m/>
    <m/>
    <m/>
    <m/>
  </r>
  <r>
    <x v="15"/>
    <s v="Irish Coffee"/>
    <x v="93"/>
    <m/>
    <n v="9"/>
    <n v="14"/>
    <m/>
    <m/>
    <m/>
    <m/>
    <m/>
    <m/>
    <m/>
    <m/>
    <m/>
    <m/>
    <m/>
    <m/>
  </r>
  <r>
    <x v="6"/>
    <s v="Caramel Martini"/>
    <x v="125"/>
    <m/>
    <n v="1"/>
    <n v="14"/>
    <m/>
    <m/>
    <m/>
    <m/>
    <m/>
    <m/>
    <m/>
    <m/>
    <m/>
    <m/>
    <m/>
    <m/>
  </r>
  <r>
    <x v="6"/>
    <s v="Dessert Martini"/>
    <x v="126"/>
    <m/>
    <n v="1"/>
    <n v="14"/>
    <m/>
    <m/>
    <m/>
    <m/>
    <m/>
    <m/>
    <m/>
    <m/>
    <m/>
    <m/>
    <m/>
    <m/>
  </r>
  <r>
    <x v="6"/>
    <s v="Tom Collins"/>
    <x v="108"/>
    <m/>
    <n v="7"/>
    <n v="14"/>
    <m/>
    <m/>
    <m/>
    <m/>
    <m/>
    <m/>
    <m/>
    <m/>
    <m/>
    <m/>
    <m/>
    <m/>
  </r>
  <r>
    <x v="10"/>
    <s v="Screwdriver"/>
    <x v="106"/>
    <m/>
    <n v="7"/>
    <n v="14"/>
    <m/>
    <m/>
    <m/>
    <m/>
    <m/>
    <m/>
    <m/>
    <m/>
    <m/>
    <m/>
    <m/>
    <m/>
  </r>
  <r>
    <x v="8"/>
    <s v="French 75"/>
    <x v="92"/>
    <m/>
    <n v="8"/>
    <n v="14"/>
    <m/>
    <m/>
    <m/>
    <m/>
    <m/>
    <m/>
    <m/>
    <m/>
    <m/>
    <m/>
    <m/>
    <m/>
  </r>
  <r>
    <x v="8"/>
    <s v="Mule - Mexican"/>
    <x v="94"/>
    <m/>
    <n v="7"/>
    <n v="14"/>
    <m/>
    <m/>
    <m/>
    <m/>
    <m/>
    <m/>
    <m/>
    <m/>
    <m/>
    <m/>
    <m/>
    <m/>
  </r>
  <r>
    <x v="4"/>
    <s v="Screwdriver"/>
    <x v="106"/>
    <m/>
    <n v="7"/>
    <n v="14"/>
    <m/>
    <m/>
    <m/>
    <m/>
    <m/>
    <m/>
    <m/>
    <m/>
    <m/>
    <m/>
    <m/>
    <m/>
  </r>
  <r>
    <x v="11"/>
    <s v="Whiskey Sour"/>
    <x v="80"/>
    <s v="Whiskey"/>
    <n v="9"/>
    <n v="14"/>
    <m/>
    <m/>
    <m/>
    <m/>
    <m/>
    <m/>
    <m/>
    <m/>
    <m/>
    <m/>
    <m/>
    <m/>
  </r>
  <r>
    <x v="11"/>
    <s v="White Russian"/>
    <x v="88"/>
    <m/>
    <n v="8"/>
    <n v="14"/>
    <m/>
    <m/>
    <m/>
    <m/>
    <m/>
    <m/>
    <m/>
    <m/>
    <m/>
    <m/>
    <m/>
    <m/>
  </r>
  <r>
    <x v="12"/>
    <s v="Mule - Kentucky"/>
    <x v="74"/>
    <m/>
    <n v="8"/>
    <n v="14"/>
    <m/>
    <m/>
    <m/>
    <m/>
    <m/>
    <m/>
    <m/>
    <m/>
    <m/>
    <m/>
    <m/>
    <m/>
  </r>
  <r>
    <x v="12"/>
    <s v="Negroni"/>
    <x v="85"/>
    <m/>
    <n v="8"/>
    <n v="14"/>
    <m/>
    <m/>
    <m/>
    <m/>
    <m/>
    <m/>
    <m/>
    <m/>
    <m/>
    <m/>
    <m/>
    <m/>
  </r>
  <r>
    <x v="14"/>
    <s v="Irish Coffee"/>
    <x v="93"/>
    <m/>
    <n v="4"/>
    <n v="14"/>
    <m/>
    <m/>
    <m/>
    <m/>
    <m/>
    <m/>
    <m/>
    <m/>
    <m/>
    <m/>
    <m/>
    <m/>
  </r>
  <r>
    <x v="14"/>
    <s v="Negroni"/>
    <x v="85"/>
    <m/>
    <n v="8"/>
    <n v="14"/>
    <m/>
    <m/>
    <m/>
    <m/>
    <m/>
    <m/>
    <m/>
    <m/>
    <m/>
    <m/>
    <m/>
    <m/>
  </r>
  <r>
    <x v="14"/>
    <s v="Tequila Sunrise"/>
    <x v="78"/>
    <s v="Tequila"/>
    <n v="10"/>
    <n v="14"/>
    <m/>
    <m/>
    <m/>
    <m/>
    <m/>
    <m/>
    <m/>
    <m/>
    <m/>
    <m/>
    <m/>
    <m/>
  </r>
  <r>
    <x v="15"/>
    <s v="Harvest Bru Cocktail"/>
    <x v="61"/>
    <m/>
    <n v="1"/>
    <n v="13.5"/>
    <m/>
    <m/>
    <m/>
    <m/>
    <m/>
    <m/>
    <m/>
    <m/>
    <m/>
    <m/>
    <m/>
    <m/>
  </r>
  <r>
    <x v="1"/>
    <s v="Strawberey Honey Mule"/>
    <x v="11"/>
    <s v="Non-Alcoholic"/>
    <n v="1"/>
    <n v="13"/>
    <m/>
    <m/>
    <m/>
    <m/>
    <m/>
    <m/>
    <m/>
    <m/>
    <m/>
    <m/>
    <m/>
    <m/>
  </r>
  <r>
    <x v="0"/>
    <s v="Old Fashon"/>
    <x v="35"/>
    <m/>
    <n v="1"/>
    <n v="12"/>
    <m/>
    <m/>
    <m/>
    <m/>
    <m/>
    <m/>
    <m/>
    <m/>
    <m/>
    <m/>
    <m/>
    <m/>
  </r>
  <r>
    <x v="0"/>
    <s v="Tom Collins"/>
    <x v="108"/>
    <m/>
    <n v="6"/>
    <n v="12"/>
    <m/>
    <m/>
    <m/>
    <m/>
    <m/>
    <m/>
    <m/>
    <m/>
    <m/>
    <m/>
    <m/>
    <m/>
  </r>
  <r>
    <x v="5"/>
    <s v="Old Fashion"/>
    <x v="35"/>
    <m/>
    <n v="1"/>
    <n v="12"/>
    <m/>
    <m/>
    <m/>
    <m/>
    <m/>
    <m/>
    <m/>
    <m/>
    <m/>
    <m/>
    <m/>
    <m/>
  </r>
  <r>
    <x v="5"/>
    <s v="Vodka Martini"/>
    <x v="127"/>
    <s v="Vodka"/>
    <n v="6"/>
    <n v="12"/>
    <m/>
    <m/>
    <m/>
    <m/>
    <m/>
    <m/>
    <m/>
    <m/>
    <m/>
    <m/>
    <m/>
    <m/>
  </r>
  <r>
    <x v="7"/>
    <s v="Clue Martini"/>
    <x v="128"/>
    <m/>
    <n v="1"/>
    <n v="12"/>
    <m/>
    <m/>
    <m/>
    <m/>
    <m/>
    <m/>
    <m/>
    <m/>
    <m/>
    <m/>
    <m/>
    <m/>
  </r>
  <r>
    <x v="7"/>
    <s v="Kentucky Mule"/>
    <x v="89"/>
    <s v="SPIRITS"/>
    <n v="6"/>
    <n v="12"/>
    <m/>
    <m/>
    <m/>
    <m/>
    <m/>
    <m/>
    <m/>
    <m/>
    <m/>
    <m/>
    <m/>
    <m/>
  </r>
  <r>
    <x v="7"/>
    <s v="Moscow Mule"/>
    <x v="81"/>
    <m/>
    <n v="6"/>
    <n v="12"/>
    <m/>
    <m/>
    <m/>
    <m/>
    <m/>
    <m/>
    <m/>
    <m/>
    <m/>
    <m/>
    <m/>
    <m/>
  </r>
  <r>
    <x v="7"/>
    <s v="Woodford OF"/>
    <x v="129"/>
    <s v="Whiskey"/>
    <n v="1"/>
    <n v="12"/>
    <m/>
    <m/>
    <m/>
    <m/>
    <m/>
    <m/>
    <m/>
    <m/>
    <m/>
    <m/>
    <m/>
    <m/>
  </r>
  <r>
    <x v="2"/>
    <s v="Double Blackberry Sour"/>
    <x v="130"/>
    <m/>
    <n v="1"/>
    <n v="12"/>
    <m/>
    <m/>
    <m/>
    <m/>
    <m/>
    <m/>
    <m/>
    <m/>
    <m/>
    <m/>
    <m/>
    <m/>
  </r>
  <r>
    <x v="2"/>
    <s v="Pumkin Pie Martini"/>
    <x v="38"/>
    <m/>
    <n v="1"/>
    <n v="12"/>
    <m/>
    <m/>
    <m/>
    <m/>
    <m/>
    <m/>
    <m/>
    <m/>
    <m/>
    <m/>
    <m/>
    <m/>
  </r>
  <r>
    <x v="2"/>
    <s v="Pumpkin Pie Martini"/>
    <x v="38"/>
    <m/>
    <n v="1"/>
    <n v="12"/>
    <m/>
    <m/>
    <m/>
    <m/>
    <m/>
    <m/>
    <m/>
    <m/>
    <m/>
    <m/>
    <m/>
    <m/>
  </r>
  <r>
    <x v="2"/>
    <s v="Screwdriver"/>
    <x v="106"/>
    <m/>
    <n v="9"/>
    <n v="12"/>
    <m/>
    <m/>
    <m/>
    <m/>
    <m/>
    <m/>
    <m/>
    <m/>
    <m/>
    <m/>
    <m/>
    <m/>
  </r>
  <r>
    <x v="2"/>
    <s v="Spicy Pom Margarita"/>
    <x v="131"/>
    <m/>
    <n v="1"/>
    <n v="12"/>
    <m/>
    <m/>
    <m/>
    <m/>
    <m/>
    <m/>
    <m/>
    <m/>
    <m/>
    <m/>
    <m/>
    <m/>
  </r>
  <r>
    <x v="1"/>
    <s v="Bru Old Fashion"/>
    <x v="8"/>
    <m/>
    <n v="1"/>
    <n v="12"/>
    <m/>
    <m/>
    <m/>
    <m/>
    <m/>
    <m/>
    <m/>
    <m/>
    <m/>
    <m/>
    <m/>
    <m/>
  </r>
  <r>
    <x v="1"/>
    <s v="Makers Old"/>
    <x v="132"/>
    <s v="Whiskey"/>
    <n v="1"/>
    <n v="12"/>
    <m/>
    <m/>
    <m/>
    <m/>
    <m/>
    <m/>
    <m/>
    <m/>
    <m/>
    <m/>
    <m/>
    <m/>
  </r>
  <r>
    <x v="1"/>
    <s v="Makers Old Fashioned"/>
    <x v="79"/>
    <s v="Whiskey"/>
    <n v="1"/>
    <n v="12"/>
    <m/>
    <m/>
    <m/>
    <m/>
    <m/>
    <m/>
    <m/>
    <m/>
    <m/>
    <m/>
    <m/>
    <m/>
  </r>
  <r>
    <x v="1"/>
    <s v="Negroni"/>
    <x v="85"/>
    <m/>
    <n v="6"/>
    <n v="12"/>
    <m/>
    <m/>
    <m/>
    <m/>
    <m/>
    <m/>
    <m/>
    <m/>
    <m/>
    <m/>
    <m/>
    <m/>
  </r>
  <r>
    <x v="1"/>
    <s v="Old Fashion"/>
    <x v="35"/>
    <m/>
    <n v="1"/>
    <n v="12"/>
    <m/>
    <m/>
    <m/>
    <m/>
    <m/>
    <m/>
    <m/>
    <m/>
    <m/>
    <m/>
    <m/>
    <m/>
  </r>
  <r>
    <x v="1"/>
    <s v="Special Old Fashion"/>
    <x v="133"/>
    <m/>
    <n v="1"/>
    <n v="12"/>
    <m/>
    <m/>
    <m/>
    <m/>
    <m/>
    <m/>
    <m/>
    <m/>
    <m/>
    <m/>
    <m/>
    <m/>
  </r>
  <r>
    <x v="1"/>
    <s v="Tequila Sunrise"/>
    <x v="78"/>
    <s v="Tequila"/>
    <n v="8"/>
    <n v="12"/>
    <m/>
    <m/>
    <m/>
    <m/>
    <m/>
    <m/>
    <m/>
    <m/>
    <m/>
    <m/>
    <m/>
    <m/>
  </r>
  <r>
    <x v="13"/>
    <s v="Barre Of Peaches"/>
    <x v="20"/>
    <m/>
    <n v="1"/>
    <n v="12"/>
    <m/>
    <m/>
    <m/>
    <m/>
    <m/>
    <m/>
    <m/>
    <m/>
    <m/>
    <m/>
    <m/>
    <m/>
  </r>
  <r>
    <x v="13"/>
    <s v="Mojito"/>
    <x v="68"/>
    <m/>
    <n v="6"/>
    <n v="12"/>
    <m/>
    <m/>
    <m/>
    <m/>
    <m/>
    <m/>
    <m/>
    <m/>
    <m/>
    <m/>
    <m/>
    <m/>
  </r>
  <r>
    <x v="13"/>
    <s v="Sea Breeze"/>
    <x v="134"/>
    <m/>
    <n v="6"/>
    <n v="12"/>
    <m/>
    <m/>
    <m/>
    <m/>
    <m/>
    <m/>
    <m/>
    <m/>
    <m/>
    <m/>
    <m/>
    <m/>
  </r>
  <r>
    <x v="13"/>
    <s v="Top Shelf Long Islabd"/>
    <x v="58"/>
    <m/>
    <n v="1"/>
    <n v="12"/>
    <m/>
    <m/>
    <m/>
    <m/>
    <m/>
    <m/>
    <m/>
    <m/>
    <m/>
    <m/>
    <m/>
    <m/>
  </r>
  <r>
    <x v="9"/>
    <s v="French 75"/>
    <x v="92"/>
    <m/>
    <n v="6"/>
    <n v="12"/>
    <m/>
    <m/>
    <m/>
    <m/>
    <m/>
    <m/>
    <m/>
    <m/>
    <m/>
    <m/>
    <m/>
    <m/>
  </r>
  <r>
    <x v="9"/>
    <s v="Irish Coffee"/>
    <x v="93"/>
    <m/>
    <n v="7"/>
    <n v="12"/>
    <m/>
    <m/>
    <m/>
    <m/>
    <m/>
    <m/>
    <m/>
    <m/>
    <m/>
    <m/>
    <m/>
    <m/>
  </r>
  <r>
    <x v="9"/>
    <s v="Mule - Mexican"/>
    <x v="94"/>
    <m/>
    <n v="7"/>
    <n v="12"/>
    <m/>
    <m/>
    <m/>
    <m/>
    <m/>
    <m/>
    <m/>
    <m/>
    <m/>
    <m/>
    <m/>
    <m/>
  </r>
  <r>
    <x v="9"/>
    <s v="White Russian"/>
    <x v="88"/>
    <m/>
    <n v="6"/>
    <n v="12"/>
    <m/>
    <m/>
    <m/>
    <m/>
    <m/>
    <m/>
    <m/>
    <m/>
    <m/>
    <m/>
    <m/>
    <m/>
  </r>
  <r>
    <x v="15"/>
    <s v="Harvest Bru With Titos"/>
    <x v="135"/>
    <s v="Vodka"/>
    <n v="1"/>
    <n v="12"/>
    <m/>
    <m/>
    <m/>
    <m/>
    <m/>
    <m/>
    <m/>
    <m/>
    <m/>
    <m/>
    <m/>
    <m/>
  </r>
  <r>
    <x v="15"/>
    <s v="Screwdriver"/>
    <x v="106"/>
    <m/>
    <n v="6"/>
    <n v="12"/>
    <m/>
    <m/>
    <m/>
    <m/>
    <m/>
    <m/>
    <m/>
    <m/>
    <m/>
    <m/>
    <m/>
    <m/>
  </r>
  <r>
    <x v="6"/>
    <s v="Brown Sugar Old Fash"/>
    <x v="136"/>
    <m/>
    <n v="1"/>
    <n v="12"/>
    <m/>
    <m/>
    <m/>
    <m/>
    <m/>
    <m/>
    <m/>
    <m/>
    <m/>
    <m/>
    <m/>
    <m/>
  </r>
  <r>
    <x v="6"/>
    <s v="Makers Of Spec"/>
    <x v="137"/>
    <s v="Whiskey"/>
    <n v="1"/>
    <n v="12"/>
    <m/>
    <m/>
    <m/>
    <m/>
    <m/>
    <m/>
    <m/>
    <m/>
    <m/>
    <m/>
    <m/>
    <m/>
  </r>
  <r>
    <x v="6"/>
    <s v="Martini"/>
    <x v="138"/>
    <m/>
    <n v="1"/>
    <n v="12"/>
    <m/>
    <m/>
    <m/>
    <m/>
    <m/>
    <m/>
    <m/>
    <m/>
    <m/>
    <m/>
    <m/>
    <m/>
  </r>
  <r>
    <x v="6"/>
    <s v="NA mojito"/>
    <x v="139"/>
    <s v="Non-Alcoholic"/>
    <n v="2"/>
    <n v="12"/>
    <m/>
    <m/>
    <m/>
    <m/>
    <m/>
    <m/>
    <m/>
    <m/>
    <m/>
    <m/>
    <m/>
    <m/>
  </r>
  <r>
    <x v="6"/>
    <s v="O.F Makers Mark"/>
    <x v="140"/>
    <s v="Whiskey"/>
    <n v="1"/>
    <n v="12"/>
    <m/>
    <m/>
    <m/>
    <m/>
    <m/>
    <m/>
    <m/>
    <m/>
    <m/>
    <m/>
    <m/>
    <m/>
  </r>
  <r>
    <x v="6"/>
    <s v="Pom Martini"/>
    <x v="141"/>
    <m/>
    <n v="1"/>
    <n v="12"/>
    <m/>
    <m/>
    <m/>
    <m/>
    <m/>
    <m/>
    <m/>
    <m/>
    <m/>
    <m/>
    <m/>
    <m/>
  </r>
  <r>
    <x v="10"/>
    <s v="Negroni"/>
    <x v="85"/>
    <m/>
    <n v="6"/>
    <n v="12"/>
    <m/>
    <m/>
    <m/>
    <m/>
    <m/>
    <m/>
    <m/>
    <m/>
    <m/>
    <m/>
    <m/>
    <m/>
  </r>
  <r>
    <x v="10"/>
    <s v="Top Shelf Long Island"/>
    <x v="58"/>
    <m/>
    <n v="1"/>
    <n v="12"/>
    <m/>
    <m/>
    <m/>
    <m/>
    <m/>
    <m/>
    <m/>
    <m/>
    <m/>
    <m/>
    <m/>
    <m/>
  </r>
  <r>
    <x v="4"/>
    <s v="Bru Old Fashion Orange Bitters"/>
    <x v="142"/>
    <m/>
    <n v="1"/>
    <n v="12"/>
    <m/>
    <m/>
    <m/>
    <m/>
    <m/>
    <m/>
    <m/>
    <m/>
    <m/>
    <m/>
    <m/>
    <m/>
  </r>
  <r>
    <x v="4"/>
    <s v="Mm Old Fash"/>
    <x v="143"/>
    <m/>
    <n v="1"/>
    <n v="12"/>
    <m/>
    <m/>
    <m/>
    <m/>
    <m/>
    <m/>
    <m/>
    <m/>
    <m/>
    <m/>
    <m/>
    <m/>
  </r>
  <r>
    <x v="11"/>
    <s v="French Martini"/>
    <x v="144"/>
    <m/>
    <n v="6"/>
    <n v="12"/>
    <m/>
    <m/>
    <m/>
    <m/>
    <m/>
    <m/>
    <m/>
    <m/>
    <m/>
    <m/>
    <m/>
    <m/>
  </r>
  <r>
    <x v="11"/>
    <s v="Makers Old Fashioned"/>
    <x v="79"/>
    <s v="Whiskey"/>
    <n v="1"/>
    <n v="12"/>
    <m/>
    <m/>
    <m/>
    <m/>
    <m/>
    <m/>
    <m/>
    <m/>
    <m/>
    <m/>
    <m/>
    <m/>
  </r>
  <r>
    <x v="11"/>
    <s v="Mule - Mexican"/>
    <x v="94"/>
    <m/>
    <n v="8"/>
    <n v="12"/>
    <m/>
    <m/>
    <m/>
    <m/>
    <m/>
    <m/>
    <m/>
    <m/>
    <m/>
    <m/>
    <m/>
    <m/>
  </r>
  <r>
    <x v="12"/>
    <s v="Whiskey Sour"/>
    <x v="80"/>
    <s v="Whiskey"/>
    <n v="6"/>
    <n v="12"/>
    <m/>
    <m/>
    <m/>
    <m/>
    <m/>
    <m/>
    <m/>
    <m/>
    <m/>
    <m/>
    <m/>
    <m/>
  </r>
  <r>
    <x v="12"/>
    <s v="White Russian"/>
    <x v="88"/>
    <m/>
    <n v="6"/>
    <n v="12"/>
    <m/>
    <m/>
    <m/>
    <m/>
    <m/>
    <m/>
    <m/>
    <m/>
    <m/>
    <m/>
    <m/>
    <m/>
  </r>
  <r>
    <x v="0"/>
    <s v="Pama Margarita"/>
    <x v="145"/>
    <m/>
    <n v="1"/>
    <n v="11"/>
    <m/>
    <m/>
    <m/>
    <m/>
    <m/>
    <m/>
    <m/>
    <m/>
    <m/>
    <m/>
    <m/>
    <m/>
  </r>
  <r>
    <x v="5"/>
    <s v="French 79"/>
    <x v="92"/>
    <m/>
    <n v="1"/>
    <n v="11"/>
    <m/>
    <m/>
    <m/>
    <m/>
    <m/>
    <m/>
    <m/>
    <m/>
    <m/>
    <m/>
    <m/>
    <m/>
  </r>
  <r>
    <x v="7"/>
    <s v="Lemondrop"/>
    <x v="146"/>
    <m/>
    <n v="1"/>
    <n v="11"/>
    <m/>
    <m/>
    <m/>
    <m/>
    <m/>
    <m/>
    <m/>
    <m/>
    <m/>
    <m/>
    <m/>
    <m/>
  </r>
  <r>
    <x v="1"/>
    <s v="Virgin Bloody Mary"/>
    <x v="101"/>
    <s v="Non-Alcoholic"/>
    <n v="2"/>
    <n v="11"/>
    <m/>
    <m/>
    <m/>
    <m/>
    <m/>
    <m/>
    <m/>
    <m/>
    <m/>
    <m/>
    <m/>
    <m/>
  </r>
  <r>
    <x v="6"/>
    <s v="Top Lit"/>
    <x v="147"/>
    <m/>
    <n v="1"/>
    <n v="11"/>
    <m/>
    <m/>
    <m/>
    <m/>
    <m/>
    <m/>
    <m/>
    <m/>
    <m/>
    <m/>
    <m/>
    <m/>
  </r>
  <r>
    <x v="11"/>
    <s v="Spicy Pomegranate"/>
    <x v="148"/>
    <m/>
    <n v="1"/>
    <n v="11"/>
    <m/>
    <m/>
    <m/>
    <m/>
    <m/>
    <m/>
    <m/>
    <m/>
    <m/>
    <m/>
    <m/>
    <m/>
  </r>
  <r>
    <x v="12"/>
    <s v="Bru Old Fashioned Halved"/>
    <x v="149"/>
    <m/>
    <n v="1"/>
    <n v="11"/>
    <m/>
    <m/>
    <m/>
    <m/>
    <m/>
    <m/>
    <m/>
    <m/>
    <m/>
    <m/>
    <m/>
    <m/>
  </r>
  <r>
    <x v="3"/>
    <s v="Sex On The Beach"/>
    <x v="84"/>
    <m/>
    <n v="6"/>
    <n v="10"/>
    <m/>
    <m/>
    <m/>
    <m/>
    <m/>
    <m/>
    <m/>
    <m/>
    <m/>
    <m/>
    <m/>
    <m/>
  </r>
  <r>
    <x v="5"/>
    <s v="French 75"/>
    <x v="92"/>
    <m/>
    <n v="6"/>
    <n v="10"/>
    <m/>
    <m/>
    <m/>
    <m/>
    <m/>
    <m/>
    <m/>
    <m/>
    <m/>
    <m/>
    <m/>
    <m/>
  </r>
  <r>
    <x v="5"/>
    <s v="Tequila Sunrise"/>
    <x v="78"/>
    <s v="Tequila"/>
    <n v="5"/>
    <n v="10"/>
    <m/>
    <m/>
    <m/>
    <m/>
    <m/>
    <m/>
    <m/>
    <m/>
    <m/>
    <m/>
    <m/>
    <m/>
  </r>
  <r>
    <x v="5"/>
    <s v="White Russian"/>
    <x v="88"/>
    <m/>
    <n v="5"/>
    <n v="10"/>
    <m/>
    <m/>
    <m/>
    <m/>
    <m/>
    <m/>
    <m/>
    <m/>
    <m/>
    <m/>
    <m/>
    <m/>
  </r>
  <r>
    <x v="7"/>
    <s v="Bramble On Mocktail (No Bourbon)"/>
    <x v="150"/>
    <s v="Non-Alcoholic"/>
    <n v="1"/>
    <n v="10"/>
    <m/>
    <m/>
    <m/>
    <m/>
    <m/>
    <m/>
    <m/>
    <m/>
    <m/>
    <m/>
    <m/>
    <m/>
  </r>
  <r>
    <x v="7"/>
    <s v="Irish Coffee"/>
    <x v="93"/>
    <m/>
    <n v="5"/>
    <n v="10"/>
    <m/>
    <m/>
    <m/>
    <m/>
    <m/>
    <m/>
    <m/>
    <m/>
    <m/>
    <m/>
    <m/>
    <m/>
  </r>
  <r>
    <x v="7"/>
    <s v="Mojito"/>
    <x v="68"/>
    <m/>
    <n v="5"/>
    <n v="10"/>
    <m/>
    <m/>
    <m/>
    <m/>
    <m/>
    <m/>
    <m/>
    <m/>
    <m/>
    <m/>
    <m/>
    <m/>
  </r>
  <r>
    <x v="7"/>
    <s v="Screwdriver"/>
    <x v="106"/>
    <m/>
    <n v="6"/>
    <n v="10"/>
    <m/>
    <m/>
    <m/>
    <m/>
    <m/>
    <m/>
    <m/>
    <m/>
    <m/>
    <m/>
    <m/>
    <m/>
  </r>
  <r>
    <x v="2"/>
    <s v="French Martini"/>
    <x v="144"/>
    <m/>
    <n v="5"/>
    <n v="10"/>
    <m/>
    <m/>
    <m/>
    <m/>
    <m/>
    <m/>
    <m/>
    <m/>
    <m/>
    <m/>
    <m/>
    <m/>
  </r>
  <r>
    <x v="13"/>
    <s v="Barrel Of Peachez"/>
    <x v="20"/>
    <m/>
    <n v="2"/>
    <n v="10"/>
    <m/>
    <m/>
    <m/>
    <m/>
    <m/>
    <m/>
    <m/>
    <m/>
    <m/>
    <m/>
    <m/>
    <m/>
  </r>
  <r>
    <x v="13"/>
    <s v="Grapefruit Martini"/>
    <x v="151"/>
    <m/>
    <n v="1"/>
    <n v="10"/>
    <m/>
    <m/>
    <m/>
    <m/>
    <m/>
    <m/>
    <m/>
    <m/>
    <m/>
    <m/>
    <m/>
    <m/>
  </r>
  <r>
    <x v="13"/>
    <s v="Mule - Mexican"/>
    <x v="94"/>
    <m/>
    <n v="5"/>
    <n v="10"/>
    <m/>
    <m/>
    <m/>
    <m/>
    <m/>
    <m/>
    <m/>
    <m/>
    <m/>
    <m/>
    <m/>
    <m/>
  </r>
  <r>
    <x v="9"/>
    <s v="Strawberry Margarita"/>
    <x v="12"/>
    <m/>
    <n v="5"/>
    <n v="10"/>
    <m/>
    <m/>
    <m/>
    <m/>
    <m/>
    <m/>
    <m/>
    <m/>
    <m/>
    <m/>
    <m/>
    <m/>
  </r>
  <r>
    <x v="9"/>
    <s v="Virgin Mojito"/>
    <x v="152"/>
    <s v="Non-Alcoholic"/>
    <n v="2"/>
    <n v="10"/>
    <m/>
    <m/>
    <m/>
    <m/>
    <m/>
    <m/>
    <m/>
    <m/>
    <m/>
    <m/>
    <m/>
    <m/>
  </r>
  <r>
    <x v="6"/>
    <s v="French 75"/>
    <x v="92"/>
    <m/>
    <n v="5"/>
    <n v="10"/>
    <m/>
    <m/>
    <m/>
    <m/>
    <m/>
    <m/>
    <m/>
    <m/>
    <m/>
    <m/>
    <m/>
    <m/>
  </r>
  <r>
    <x v="6"/>
    <s v="Virgin Mary"/>
    <x v="110"/>
    <s v="Non-Alcoholic"/>
    <n v="2"/>
    <n v="10"/>
    <m/>
    <m/>
    <m/>
    <m/>
    <m/>
    <m/>
    <m/>
    <m/>
    <m/>
    <m/>
    <m/>
    <m/>
  </r>
  <r>
    <x v="6"/>
    <s v="Virgin Mojito"/>
    <x v="152"/>
    <s v="Non-Alcoholic"/>
    <n v="2"/>
    <n v="10"/>
    <m/>
    <m/>
    <m/>
    <m/>
    <m/>
    <m/>
    <m/>
    <m/>
    <m/>
    <m/>
    <m/>
    <m/>
  </r>
  <r>
    <x v="10"/>
    <s v="Cocktail"/>
    <x v="24"/>
    <m/>
    <n v="1"/>
    <n v="10"/>
    <m/>
    <m/>
    <m/>
    <m/>
    <m/>
    <m/>
    <m/>
    <m/>
    <m/>
    <m/>
    <m/>
    <m/>
  </r>
  <r>
    <x v="10"/>
    <s v="Kentucky Mule"/>
    <x v="89"/>
    <s v="SPIRITS"/>
    <n v="5"/>
    <n v="10"/>
    <m/>
    <m/>
    <m/>
    <m/>
    <m/>
    <m/>
    <m/>
    <m/>
    <m/>
    <m/>
    <m/>
    <m/>
  </r>
  <r>
    <x v="10"/>
    <s v="Pina Colada"/>
    <x v="153"/>
    <m/>
    <n v="1"/>
    <n v="10"/>
    <m/>
    <m/>
    <m/>
    <m/>
    <m/>
    <m/>
    <m/>
    <m/>
    <m/>
    <m/>
    <m/>
    <m/>
  </r>
  <r>
    <x v="8"/>
    <s v="Negroni"/>
    <x v="85"/>
    <m/>
    <n v="6"/>
    <n v="10"/>
    <m/>
    <m/>
    <m/>
    <m/>
    <m/>
    <m/>
    <m/>
    <m/>
    <m/>
    <m/>
    <m/>
    <m/>
  </r>
  <r>
    <x v="8"/>
    <s v="Screwdriver"/>
    <x v="106"/>
    <m/>
    <n v="5"/>
    <n v="10"/>
    <m/>
    <m/>
    <m/>
    <m/>
    <m/>
    <m/>
    <m/>
    <m/>
    <m/>
    <m/>
    <m/>
    <m/>
  </r>
  <r>
    <x v="4"/>
    <s v="Cran Mule"/>
    <x v="154"/>
    <m/>
    <n v="1"/>
    <n v="10"/>
    <m/>
    <m/>
    <m/>
    <m/>
    <m/>
    <m/>
    <m/>
    <m/>
    <m/>
    <m/>
    <m/>
    <m/>
  </r>
  <r>
    <x v="4"/>
    <s v="French 75"/>
    <x v="92"/>
    <m/>
    <n v="5"/>
    <n v="10"/>
    <m/>
    <m/>
    <m/>
    <m/>
    <m/>
    <m/>
    <m/>
    <m/>
    <m/>
    <m/>
    <m/>
    <m/>
  </r>
  <r>
    <x v="4"/>
    <s v="French Martini"/>
    <x v="144"/>
    <m/>
    <n v="6"/>
    <n v="10"/>
    <m/>
    <m/>
    <m/>
    <m/>
    <m/>
    <m/>
    <m/>
    <m/>
    <m/>
    <m/>
    <m/>
    <m/>
  </r>
  <r>
    <x v="4"/>
    <s v="Indy Old Fash"/>
    <x v="155"/>
    <m/>
    <n v="1"/>
    <n v="10"/>
    <m/>
    <m/>
    <m/>
    <m/>
    <m/>
    <m/>
    <m/>
    <m/>
    <m/>
    <m/>
    <m/>
    <m/>
  </r>
  <r>
    <x v="4"/>
    <s v="Moscow Mule"/>
    <x v="81"/>
    <m/>
    <n v="5"/>
    <n v="10"/>
    <m/>
    <m/>
    <m/>
    <m/>
    <m/>
    <m/>
    <m/>
    <m/>
    <m/>
    <m/>
    <m/>
    <m/>
  </r>
  <r>
    <x v="4"/>
    <s v="Pb&amp;j Old Fashion"/>
    <x v="156"/>
    <m/>
    <n v="1"/>
    <n v="10"/>
    <m/>
    <m/>
    <m/>
    <m/>
    <m/>
    <m/>
    <m/>
    <m/>
    <m/>
    <m/>
    <m/>
    <m/>
  </r>
  <r>
    <x v="11"/>
    <s v="Winterbwrry Martini"/>
    <x v="43"/>
    <m/>
    <n v="1"/>
    <n v="10"/>
    <m/>
    <m/>
    <m/>
    <m/>
    <m/>
    <m/>
    <m/>
    <m/>
    <m/>
    <m/>
    <m/>
    <m/>
  </r>
  <r>
    <x v="14"/>
    <s v="French 75"/>
    <x v="92"/>
    <m/>
    <n v="7"/>
    <n v="10"/>
    <m/>
    <m/>
    <m/>
    <m/>
    <m/>
    <m/>
    <m/>
    <m/>
    <m/>
    <m/>
    <m/>
    <m/>
  </r>
  <r>
    <x v="1"/>
    <s v="Mule"/>
    <x v="157"/>
    <m/>
    <n v="1"/>
    <n v="9"/>
    <m/>
    <m/>
    <m/>
    <m/>
    <m/>
    <m/>
    <m/>
    <m/>
    <m/>
    <m/>
    <m/>
    <m/>
  </r>
  <r>
    <x v="9"/>
    <s v="Virgin Botanist"/>
    <x v="158"/>
    <s v="Non-Alcoholic"/>
    <n v="2"/>
    <n v="9"/>
    <m/>
    <m/>
    <m/>
    <m/>
    <m/>
    <m/>
    <m/>
    <m/>
    <m/>
    <m/>
    <m/>
    <m/>
  </r>
  <r>
    <x v="9"/>
    <s v="Virgin Bramble"/>
    <x v="159"/>
    <s v="Non-Alcoholic"/>
    <n v="2"/>
    <n v="9"/>
    <m/>
    <m/>
    <m/>
    <m/>
    <m/>
    <m/>
    <m/>
    <m/>
    <m/>
    <m/>
    <m/>
    <m/>
  </r>
  <r>
    <x v="4"/>
    <s v="Bru Old Fashion HH"/>
    <x v="160"/>
    <m/>
    <n v="1"/>
    <n v="9"/>
    <m/>
    <m/>
    <m/>
    <m/>
    <m/>
    <m/>
    <m/>
    <m/>
    <m/>
    <m/>
    <m/>
    <m/>
  </r>
  <r>
    <x v="3"/>
    <s v="French 75"/>
    <x v="92"/>
    <m/>
    <n v="4"/>
    <n v="8"/>
    <m/>
    <m/>
    <m/>
    <m/>
    <m/>
    <m/>
    <m/>
    <m/>
    <m/>
    <m/>
    <m/>
    <m/>
  </r>
  <r>
    <x v="7"/>
    <s v="Espresso Martini"/>
    <x v="41"/>
    <m/>
    <n v="2"/>
    <n v="8"/>
    <m/>
    <m/>
    <m/>
    <m/>
    <m/>
    <m/>
    <m/>
    <m/>
    <m/>
    <m/>
    <m/>
    <m/>
  </r>
  <r>
    <x v="13"/>
    <s v="Kentucky Mule"/>
    <x v="89"/>
    <s v="SPIRITS"/>
    <n v="4"/>
    <n v="8"/>
    <m/>
    <m/>
    <m/>
    <m/>
    <m/>
    <m/>
    <m/>
    <m/>
    <m/>
    <m/>
    <m/>
    <m/>
  </r>
  <r>
    <x v="13"/>
    <s v="Moscow Mule"/>
    <x v="81"/>
    <m/>
    <n v="4"/>
    <n v="8"/>
    <m/>
    <m/>
    <m/>
    <m/>
    <m/>
    <m/>
    <m/>
    <m/>
    <m/>
    <m/>
    <m/>
    <m/>
  </r>
  <r>
    <x v="9"/>
    <s v="Tequila Sunrise"/>
    <x v="78"/>
    <s v="Tequila"/>
    <n v="4"/>
    <n v="8"/>
    <m/>
    <m/>
    <m/>
    <m/>
    <m/>
    <m/>
    <m/>
    <m/>
    <m/>
    <m/>
    <m/>
    <m/>
  </r>
  <r>
    <x v="9"/>
    <s v="Virgin Mule"/>
    <x v="161"/>
    <s v="Non-Alcoholic"/>
    <n v="2"/>
    <n v="8"/>
    <m/>
    <m/>
    <m/>
    <m/>
    <m/>
    <m/>
    <m/>
    <m/>
    <m/>
    <m/>
    <m/>
    <m/>
  </r>
  <r>
    <x v="10"/>
    <s v="French 75"/>
    <x v="92"/>
    <m/>
    <n v="5"/>
    <n v="8"/>
    <m/>
    <m/>
    <m/>
    <m/>
    <m/>
    <m/>
    <m/>
    <m/>
    <m/>
    <m/>
    <m/>
    <m/>
  </r>
  <r>
    <x v="10"/>
    <s v="Mule - Kentucky"/>
    <x v="74"/>
    <m/>
    <n v="5"/>
    <n v="8"/>
    <m/>
    <m/>
    <m/>
    <m/>
    <m/>
    <m/>
    <m/>
    <m/>
    <m/>
    <m/>
    <m/>
    <m/>
  </r>
  <r>
    <x v="10"/>
    <s v="Mule - Mexican"/>
    <x v="94"/>
    <m/>
    <n v="4"/>
    <n v="8"/>
    <m/>
    <m/>
    <m/>
    <m/>
    <m/>
    <m/>
    <m/>
    <m/>
    <m/>
    <m/>
    <m/>
    <m/>
  </r>
  <r>
    <x v="10"/>
    <s v="Tom Collins"/>
    <x v="108"/>
    <m/>
    <n v="4"/>
    <n v="8"/>
    <m/>
    <m/>
    <m/>
    <m/>
    <m/>
    <m/>
    <m/>
    <m/>
    <m/>
    <m/>
    <m/>
    <m/>
  </r>
  <r>
    <x v="8"/>
    <s v="Espresso Martini"/>
    <x v="41"/>
    <m/>
    <n v="2"/>
    <n v="8"/>
    <m/>
    <m/>
    <m/>
    <m/>
    <m/>
    <m/>
    <m/>
    <m/>
    <m/>
    <m/>
    <m/>
    <m/>
  </r>
  <r>
    <x v="8"/>
    <s v="Irish Coffee"/>
    <x v="93"/>
    <m/>
    <n v="4"/>
    <n v="8"/>
    <m/>
    <m/>
    <m/>
    <m/>
    <m/>
    <m/>
    <m/>
    <m/>
    <m/>
    <m/>
    <m/>
    <m/>
  </r>
  <r>
    <x v="8"/>
    <s v="Mule - Kentucky"/>
    <x v="74"/>
    <m/>
    <n v="5"/>
    <n v="8"/>
    <m/>
    <m/>
    <m/>
    <m/>
    <m/>
    <m/>
    <m/>
    <m/>
    <m/>
    <m/>
    <m/>
    <m/>
  </r>
  <r>
    <x v="4"/>
    <s v="Sex On The Beach"/>
    <x v="84"/>
    <m/>
    <n v="4"/>
    <n v="8"/>
    <m/>
    <m/>
    <m/>
    <m/>
    <m/>
    <m/>
    <m/>
    <m/>
    <m/>
    <m/>
    <m/>
    <m/>
  </r>
  <r>
    <x v="4"/>
    <s v="Tom Collins"/>
    <x v="108"/>
    <m/>
    <n v="4"/>
    <n v="8"/>
    <m/>
    <m/>
    <m/>
    <m/>
    <m/>
    <m/>
    <m/>
    <m/>
    <m/>
    <m/>
    <m/>
    <m/>
  </r>
  <r>
    <x v="11"/>
    <s v="Irish Coffee"/>
    <x v="93"/>
    <m/>
    <n v="6"/>
    <n v="8"/>
    <m/>
    <m/>
    <m/>
    <m/>
    <m/>
    <m/>
    <m/>
    <m/>
    <m/>
    <m/>
    <m/>
    <m/>
  </r>
  <r>
    <x v="11"/>
    <s v="Sex On The Beach"/>
    <x v="84"/>
    <m/>
    <n v="4"/>
    <n v="8"/>
    <m/>
    <m/>
    <m/>
    <m/>
    <m/>
    <m/>
    <m/>
    <m/>
    <m/>
    <m/>
    <m/>
    <m/>
  </r>
  <r>
    <x v="14"/>
    <s v="Martini - Gin"/>
    <x v="77"/>
    <m/>
    <n v="9"/>
    <n v="8"/>
    <m/>
    <m/>
    <m/>
    <m/>
    <m/>
    <m/>
    <m/>
    <m/>
    <m/>
    <m/>
    <m/>
    <m/>
  </r>
  <r>
    <x v="1"/>
    <s v="Mock Spicy Pom"/>
    <x v="162"/>
    <s v="Non-Alcoholic"/>
    <n v="1"/>
    <n v="7"/>
    <m/>
    <m/>
    <m/>
    <m/>
    <m/>
    <m/>
    <m/>
    <m/>
    <m/>
    <m/>
    <m/>
    <m/>
  </r>
  <r>
    <x v="1"/>
    <s v="Virgin Bloody"/>
    <x v="163"/>
    <s v="Non-Alcoholic"/>
    <n v="1"/>
    <n v="7"/>
    <m/>
    <m/>
    <m/>
    <m/>
    <m/>
    <m/>
    <m/>
    <m/>
    <m/>
    <m/>
    <m/>
    <m/>
  </r>
  <r>
    <x v="9"/>
    <s v="Blueberry Cooler"/>
    <x v="17"/>
    <m/>
    <n v="1"/>
    <n v="7"/>
    <m/>
    <m/>
    <m/>
    <m/>
    <m/>
    <m/>
    <m/>
    <m/>
    <m/>
    <m/>
    <m/>
    <m/>
  </r>
  <r>
    <x v="15"/>
    <s v="Virgin Bru Bloody Mary"/>
    <x v="164"/>
    <s v="Non-Alcoholic"/>
    <n v="1"/>
    <n v="7"/>
    <m/>
    <m/>
    <m/>
    <m/>
    <m/>
    <m/>
    <m/>
    <m/>
    <m/>
    <m/>
    <m/>
    <m/>
  </r>
  <r>
    <x v="5"/>
    <s v="Irish Coffee"/>
    <x v="93"/>
    <m/>
    <n v="5"/>
    <n v="6"/>
    <m/>
    <m/>
    <m/>
    <m/>
    <m/>
    <m/>
    <m/>
    <m/>
    <m/>
    <m/>
    <m/>
    <m/>
  </r>
  <r>
    <x v="5"/>
    <s v="Strawberry Margarita"/>
    <x v="12"/>
    <m/>
    <n v="7"/>
    <n v="6"/>
    <m/>
    <m/>
    <m/>
    <m/>
    <m/>
    <m/>
    <m/>
    <m/>
    <m/>
    <m/>
    <m/>
    <m/>
  </r>
  <r>
    <x v="7"/>
    <s v="French Martini"/>
    <x v="144"/>
    <m/>
    <n v="3"/>
    <n v="6"/>
    <m/>
    <m/>
    <m/>
    <m/>
    <m/>
    <m/>
    <m/>
    <m/>
    <m/>
    <m/>
    <m/>
    <m/>
  </r>
  <r>
    <x v="7"/>
    <s v="Mule - London"/>
    <x v="111"/>
    <m/>
    <n v="3"/>
    <n v="6"/>
    <m/>
    <m/>
    <m/>
    <m/>
    <m/>
    <m/>
    <m/>
    <m/>
    <m/>
    <m/>
    <m/>
    <m/>
  </r>
  <r>
    <x v="7"/>
    <s v="Negroni"/>
    <x v="85"/>
    <m/>
    <n v="3"/>
    <n v="6"/>
    <m/>
    <m/>
    <m/>
    <m/>
    <m/>
    <m/>
    <m/>
    <m/>
    <m/>
    <m/>
    <m/>
    <m/>
  </r>
  <r>
    <x v="7"/>
    <s v="Tequila Sunset"/>
    <x v="78"/>
    <s v="Tequila"/>
    <n v="3"/>
    <n v="6"/>
    <m/>
    <m/>
    <m/>
    <m/>
    <m/>
    <m/>
    <m/>
    <m/>
    <m/>
    <m/>
    <m/>
    <m/>
  </r>
  <r>
    <x v="2"/>
    <s v="Black Berry Sour"/>
    <x v="9"/>
    <m/>
    <n v="1"/>
    <n v="6"/>
    <m/>
    <m/>
    <m/>
    <m/>
    <m/>
    <m/>
    <m/>
    <m/>
    <m/>
    <m/>
    <m/>
    <m/>
  </r>
  <r>
    <x v="1"/>
    <s v="Screwdriver"/>
    <x v="106"/>
    <m/>
    <n v="4"/>
    <n v="6"/>
    <m/>
    <m/>
    <m/>
    <m/>
    <m/>
    <m/>
    <m/>
    <m/>
    <m/>
    <m/>
    <m/>
    <m/>
  </r>
  <r>
    <x v="13"/>
    <s v="Sex On The Beach"/>
    <x v="84"/>
    <m/>
    <n v="4"/>
    <n v="6"/>
    <m/>
    <m/>
    <m/>
    <m/>
    <m/>
    <m/>
    <m/>
    <m/>
    <m/>
    <m/>
    <m/>
    <m/>
  </r>
  <r>
    <x v="9"/>
    <s v="French Martini"/>
    <x v="144"/>
    <m/>
    <n v="3"/>
    <n v="6"/>
    <m/>
    <m/>
    <m/>
    <m/>
    <m/>
    <m/>
    <m/>
    <m/>
    <m/>
    <m/>
    <m/>
    <m/>
  </r>
  <r>
    <x v="9"/>
    <s v="Green Apple Mojito"/>
    <x v="165"/>
    <m/>
    <n v="1"/>
    <n v="6"/>
    <m/>
    <m/>
    <m/>
    <m/>
    <m/>
    <m/>
    <m/>
    <m/>
    <m/>
    <m/>
    <m/>
    <m/>
  </r>
  <r>
    <x v="9"/>
    <s v="Negroni"/>
    <x v="85"/>
    <m/>
    <n v="3"/>
    <n v="6"/>
    <m/>
    <m/>
    <m/>
    <m/>
    <m/>
    <m/>
    <m/>
    <m/>
    <m/>
    <m/>
    <m/>
    <m/>
  </r>
  <r>
    <x v="15"/>
    <s v="Tequila Sunrise"/>
    <x v="78"/>
    <s v="Tequila"/>
    <n v="3"/>
    <n v="6"/>
    <m/>
    <m/>
    <m/>
    <m/>
    <m/>
    <m/>
    <m/>
    <m/>
    <m/>
    <m/>
    <m/>
    <m/>
  </r>
  <r>
    <x v="15"/>
    <s v="Virgin Bloody Mary"/>
    <x v="101"/>
    <s v="Non-Alcoholic"/>
    <n v="1"/>
    <n v="6"/>
    <m/>
    <m/>
    <m/>
    <m/>
    <m/>
    <m/>
    <m/>
    <m/>
    <m/>
    <m/>
    <m/>
    <m/>
  </r>
  <r>
    <x v="6"/>
    <s v="N/A Botanist Lemonade"/>
    <x v="6"/>
    <s v="Non-Alcoholic"/>
    <n v="1"/>
    <n v="6"/>
    <m/>
    <m/>
    <m/>
    <m/>
    <m/>
    <m/>
    <m/>
    <m/>
    <m/>
    <m/>
    <m/>
    <m/>
  </r>
  <r>
    <x v="6"/>
    <s v="N/A Shot"/>
    <x v="166"/>
    <s v="Non-Alcoholic"/>
    <n v="2"/>
    <n v="6"/>
    <m/>
    <m/>
    <m/>
    <m/>
    <m/>
    <m/>
    <m/>
    <m/>
    <m/>
    <m/>
    <m/>
    <m/>
  </r>
  <r>
    <x v="6"/>
    <s v="Sex On The Beach"/>
    <x v="84"/>
    <m/>
    <n v="3"/>
    <n v="6"/>
    <m/>
    <m/>
    <m/>
    <m/>
    <m/>
    <m/>
    <m/>
    <m/>
    <m/>
    <m/>
    <m/>
    <m/>
  </r>
  <r>
    <x v="10"/>
    <s v="New York Sour"/>
    <x v="167"/>
    <m/>
    <n v="3"/>
    <n v="6"/>
    <m/>
    <m/>
    <m/>
    <m/>
    <m/>
    <m/>
    <m/>
    <m/>
    <m/>
    <m/>
    <m/>
    <m/>
  </r>
  <r>
    <x v="8"/>
    <s v="Moscow Mule"/>
    <x v="81"/>
    <m/>
    <n v="3"/>
    <n v="6"/>
    <m/>
    <m/>
    <m/>
    <m/>
    <m/>
    <m/>
    <m/>
    <m/>
    <m/>
    <m/>
    <m/>
    <m/>
  </r>
  <r>
    <x v="11"/>
    <s v="Negroni"/>
    <x v="85"/>
    <m/>
    <n v="3"/>
    <n v="6"/>
    <m/>
    <m/>
    <m/>
    <m/>
    <m/>
    <m/>
    <m/>
    <m/>
    <m/>
    <m/>
    <m/>
    <m/>
  </r>
  <r>
    <x v="12"/>
    <s v="NA mojito"/>
    <x v="139"/>
    <s v="Non-Alcoholic"/>
    <n v="1"/>
    <n v="6"/>
    <m/>
    <m/>
    <m/>
    <m/>
    <m/>
    <m/>
    <m/>
    <m/>
    <m/>
    <m/>
    <m/>
    <m/>
  </r>
  <r>
    <x v="12"/>
    <s v="Strawberry Margarita"/>
    <x v="12"/>
    <m/>
    <n v="4"/>
    <n v="6"/>
    <m/>
    <m/>
    <m/>
    <m/>
    <m/>
    <m/>
    <m/>
    <m/>
    <m/>
    <m/>
    <m/>
    <m/>
  </r>
  <r>
    <x v="14"/>
    <s v="White Russian"/>
    <x v="88"/>
    <m/>
    <n v="5"/>
    <n v="6"/>
    <m/>
    <m/>
    <m/>
    <m/>
    <m/>
    <m/>
    <m/>
    <m/>
    <m/>
    <m/>
    <m/>
    <m/>
  </r>
  <r>
    <x v="0"/>
    <s v="Moctail Peach"/>
    <x v="168"/>
    <s v="Non-Alcoholic"/>
    <n v="1"/>
    <n v="5"/>
    <m/>
    <m/>
    <m/>
    <m/>
    <m/>
    <m/>
    <m/>
    <m/>
    <m/>
    <m/>
    <m/>
    <m/>
  </r>
  <r>
    <x v="5"/>
    <s v="Virgin Botanist"/>
    <x v="158"/>
    <s v="Non-Alcoholic"/>
    <n v="1"/>
    <n v="5"/>
    <m/>
    <m/>
    <m/>
    <m/>
    <m/>
    <m/>
    <m/>
    <m/>
    <m/>
    <m/>
    <m/>
    <m/>
  </r>
  <r>
    <x v="5"/>
    <s v="Virgin Dpicy Margritta"/>
    <x v="169"/>
    <s v="Non-Alcoholic"/>
    <n v="1"/>
    <n v="5"/>
    <m/>
    <m/>
    <m/>
    <m/>
    <m/>
    <m/>
    <m/>
    <m/>
    <m/>
    <m/>
    <m/>
    <m/>
  </r>
  <r>
    <x v="2"/>
    <s v="Mimiosa"/>
    <x v="36"/>
    <m/>
    <n v="1"/>
    <n v="5"/>
    <m/>
    <m/>
    <m/>
    <m/>
    <m/>
    <m/>
    <m/>
    <m/>
    <m/>
    <m/>
    <m/>
    <m/>
  </r>
  <r>
    <x v="2"/>
    <s v="Strawberry Mule"/>
    <x v="170"/>
    <m/>
    <n v="1"/>
    <n v="5"/>
    <m/>
    <m/>
    <m/>
    <m/>
    <m/>
    <m/>
    <m/>
    <m/>
    <m/>
    <m/>
    <m/>
    <m/>
  </r>
  <r>
    <x v="2"/>
    <s v="Virgin Bloody Mary"/>
    <x v="101"/>
    <s v="Non-Alcoholic"/>
    <n v="1"/>
    <n v="5"/>
    <m/>
    <m/>
    <m/>
    <m/>
    <m/>
    <m/>
    <m/>
    <m/>
    <m/>
    <m/>
    <m/>
    <m/>
  </r>
  <r>
    <x v="2"/>
    <s v="Virgin Mary"/>
    <x v="110"/>
    <s v="Non-Alcoholic"/>
    <n v="1"/>
    <n v="5"/>
    <m/>
    <m/>
    <m/>
    <m/>
    <m/>
    <m/>
    <m/>
    <m/>
    <m/>
    <m/>
    <m/>
    <m/>
  </r>
  <r>
    <x v="9"/>
    <s v="Virgin Bramble On"/>
    <x v="159"/>
    <s v="Non-Alcoholic"/>
    <n v="1"/>
    <n v="5"/>
    <m/>
    <m/>
    <m/>
    <m/>
    <m/>
    <m/>
    <m/>
    <m/>
    <m/>
    <m/>
    <m/>
    <m/>
  </r>
  <r>
    <x v="6"/>
    <s v="Moctail Bloody"/>
    <x v="171"/>
    <s v="Non-Alcoholic"/>
    <n v="1"/>
    <n v="5"/>
    <m/>
    <m/>
    <m/>
    <m/>
    <m/>
    <m/>
    <m/>
    <m/>
    <m/>
    <m/>
    <m/>
    <m/>
  </r>
  <r>
    <x v="6"/>
    <s v="NA bloody"/>
    <x v="172"/>
    <s v="Non-Alcoholic"/>
    <n v="1"/>
    <n v="5"/>
    <m/>
    <m/>
    <m/>
    <m/>
    <m/>
    <m/>
    <m/>
    <m/>
    <m/>
    <m/>
    <m/>
    <m/>
  </r>
  <r>
    <x v="6"/>
    <s v="Virgin Mule"/>
    <x v="161"/>
    <s v="Non-Alcoholic"/>
    <n v="1"/>
    <n v="5"/>
    <m/>
    <m/>
    <m/>
    <m/>
    <m/>
    <m/>
    <m/>
    <m/>
    <m/>
    <m/>
    <m/>
    <m/>
  </r>
  <r>
    <x v="6"/>
    <s v="Virgin Rita"/>
    <x v="173"/>
    <s v="Non-Alcoholic"/>
    <n v="1"/>
    <n v="5"/>
    <m/>
    <m/>
    <m/>
    <m/>
    <m/>
    <m/>
    <m/>
    <m/>
    <m/>
    <m/>
    <m/>
    <m/>
  </r>
  <r>
    <x v="10"/>
    <s v="Virgin Marg"/>
    <x v="110"/>
    <s v="Non-Alcoholic"/>
    <n v="1"/>
    <n v="5"/>
    <m/>
    <m/>
    <m/>
    <m/>
    <m/>
    <m/>
    <m/>
    <m/>
    <m/>
    <m/>
    <m/>
    <m/>
  </r>
  <r>
    <x v="0"/>
    <s v="Mezcal Margarita"/>
    <x v="174"/>
    <s v="Mezcal"/>
    <n v="2"/>
    <n v="4"/>
    <m/>
    <m/>
    <m/>
    <m/>
    <m/>
    <m/>
    <m/>
    <m/>
    <m/>
    <m/>
    <m/>
    <m/>
  </r>
  <r>
    <x v="0"/>
    <s v="Old Fashion - Tequila"/>
    <x v="175"/>
    <s v="Tequila"/>
    <n v="4"/>
    <n v="4"/>
    <m/>
    <m/>
    <m/>
    <m/>
    <m/>
    <m/>
    <m/>
    <m/>
    <m/>
    <m/>
    <m/>
    <m/>
  </r>
  <r>
    <x v="0"/>
    <s v="Tequila Sunset"/>
    <x v="78"/>
    <s v="Tequila"/>
    <n v="2"/>
    <n v="4"/>
    <m/>
    <m/>
    <m/>
    <m/>
    <m/>
    <m/>
    <m/>
    <m/>
    <m/>
    <m/>
    <m/>
    <m/>
  </r>
  <r>
    <x v="3"/>
    <s v="Irish Coffee"/>
    <x v="93"/>
    <m/>
    <n v="2"/>
    <n v="4"/>
    <m/>
    <m/>
    <m/>
    <m/>
    <m/>
    <m/>
    <m/>
    <m/>
    <m/>
    <m/>
    <m/>
    <m/>
  </r>
  <r>
    <x v="3"/>
    <s v="Mule - Mexican"/>
    <x v="94"/>
    <m/>
    <n v="3"/>
    <n v="4"/>
    <m/>
    <m/>
    <m/>
    <m/>
    <m/>
    <m/>
    <m/>
    <m/>
    <m/>
    <m/>
    <m/>
    <m/>
  </r>
  <r>
    <x v="3"/>
    <s v="Negroni"/>
    <x v="85"/>
    <m/>
    <n v="2"/>
    <n v="4"/>
    <m/>
    <m/>
    <m/>
    <m/>
    <m/>
    <m/>
    <m/>
    <m/>
    <m/>
    <m/>
    <m/>
    <m/>
  </r>
  <r>
    <x v="3"/>
    <s v="Tom Collins"/>
    <x v="108"/>
    <m/>
    <n v="2"/>
    <n v="4"/>
    <m/>
    <m/>
    <m/>
    <m/>
    <m/>
    <m/>
    <m/>
    <m/>
    <m/>
    <m/>
    <m/>
    <m/>
  </r>
  <r>
    <x v="5"/>
    <s v="French Martini"/>
    <x v="144"/>
    <m/>
    <n v="3"/>
    <n v="4"/>
    <m/>
    <m/>
    <m/>
    <m/>
    <m/>
    <m/>
    <m/>
    <m/>
    <m/>
    <m/>
    <m/>
    <m/>
  </r>
  <r>
    <x v="7"/>
    <s v="Double Lemon Drop"/>
    <x v="176"/>
    <m/>
    <n v="1"/>
    <n v="4"/>
    <m/>
    <m/>
    <m/>
    <m/>
    <m/>
    <m/>
    <m/>
    <m/>
    <m/>
    <m/>
    <m/>
    <m/>
  </r>
  <r>
    <x v="7"/>
    <s v="French 75"/>
    <x v="92"/>
    <m/>
    <n v="2"/>
    <n v="4"/>
    <m/>
    <m/>
    <m/>
    <m/>
    <m/>
    <m/>
    <m/>
    <m/>
    <m/>
    <m/>
    <m/>
    <m/>
  </r>
  <r>
    <x v="2"/>
    <s v="Strawberry Margarita"/>
    <x v="12"/>
    <m/>
    <n v="2"/>
    <n v="4"/>
    <m/>
    <m/>
    <m/>
    <m/>
    <m/>
    <m/>
    <m/>
    <m/>
    <m/>
    <m/>
    <m/>
    <m/>
  </r>
  <r>
    <x v="1"/>
    <s v="Mocktail Texas Mule"/>
    <x v="177"/>
    <s v="Non-Alcoholic"/>
    <n v="1"/>
    <n v="4"/>
    <m/>
    <m/>
    <m/>
    <m/>
    <m/>
    <m/>
    <m/>
    <m/>
    <m/>
    <m/>
    <m/>
    <m/>
  </r>
  <r>
    <x v="1"/>
    <s v="Tom Collins"/>
    <x v="108"/>
    <m/>
    <n v="2"/>
    <n v="4"/>
    <m/>
    <m/>
    <m/>
    <m/>
    <m/>
    <m/>
    <m/>
    <m/>
    <m/>
    <m/>
    <m/>
    <m/>
  </r>
  <r>
    <x v="13"/>
    <s v="Irish Coffee"/>
    <x v="93"/>
    <m/>
    <n v="2"/>
    <n v="4"/>
    <m/>
    <m/>
    <m/>
    <m/>
    <m/>
    <m/>
    <m/>
    <m/>
    <m/>
    <m/>
    <m/>
    <m/>
  </r>
  <r>
    <x v="13"/>
    <s v="Negroni"/>
    <x v="85"/>
    <m/>
    <n v="2"/>
    <n v="4"/>
    <m/>
    <m/>
    <m/>
    <m/>
    <m/>
    <m/>
    <m/>
    <m/>
    <m/>
    <m/>
    <m/>
    <m/>
  </r>
  <r>
    <x v="13"/>
    <s v="New York Sour"/>
    <x v="167"/>
    <m/>
    <n v="2"/>
    <n v="4"/>
    <m/>
    <m/>
    <m/>
    <m/>
    <m/>
    <m/>
    <m/>
    <m/>
    <m/>
    <m/>
    <m/>
    <m/>
  </r>
  <r>
    <x v="13"/>
    <s v="Tom Collins"/>
    <x v="108"/>
    <m/>
    <n v="2"/>
    <n v="4"/>
    <m/>
    <m/>
    <m/>
    <m/>
    <m/>
    <m/>
    <m/>
    <m/>
    <m/>
    <m/>
    <m/>
    <m/>
  </r>
  <r>
    <x v="13"/>
    <s v="Top Shelf"/>
    <x v="97"/>
    <m/>
    <n v="2"/>
    <n v="4"/>
    <m/>
    <m/>
    <m/>
    <m/>
    <m/>
    <m/>
    <m/>
    <m/>
    <m/>
    <m/>
    <m/>
    <m/>
  </r>
  <r>
    <x v="13"/>
    <s v="Virgin Bloody Mary"/>
    <x v="101"/>
    <s v="Non-Alcoholic"/>
    <n v="1"/>
    <n v="4"/>
    <m/>
    <m/>
    <m/>
    <m/>
    <m/>
    <m/>
    <m/>
    <m/>
    <m/>
    <m/>
    <m/>
    <m/>
  </r>
  <r>
    <x v="9"/>
    <s v="Sex On The Beach"/>
    <x v="84"/>
    <m/>
    <n v="2"/>
    <n v="4"/>
    <m/>
    <m/>
    <m/>
    <m/>
    <m/>
    <m/>
    <m/>
    <m/>
    <m/>
    <m/>
    <m/>
    <m/>
  </r>
  <r>
    <x v="9"/>
    <s v="Virgin Botonist Lemonade"/>
    <x v="178"/>
    <s v="Non-Alcoholic"/>
    <n v="1"/>
    <n v="4"/>
    <m/>
    <m/>
    <m/>
    <m/>
    <m/>
    <m/>
    <m/>
    <m/>
    <m/>
    <m/>
    <m/>
    <m/>
  </r>
  <r>
    <x v="15"/>
    <s v="Mule - Mexican"/>
    <x v="94"/>
    <m/>
    <n v="3"/>
    <n v="4"/>
    <m/>
    <m/>
    <m/>
    <m/>
    <m/>
    <m/>
    <m/>
    <m/>
    <m/>
    <m/>
    <m/>
    <m/>
  </r>
  <r>
    <x v="15"/>
    <s v="Tom Collins"/>
    <x v="108"/>
    <m/>
    <n v="2"/>
    <n v="4"/>
    <m/>
    <m/>
    <m/>
    <m/>
    <m/>
    <m/>
    <m/>
    <m/>
    <m/>
    <m/>
    <m/>
    <m/>
  </r>
  <r>
    <x v="15"/>
    <s v="Whiskey Sour"/>
    <x v="80"/>
    <s v="Whiskey"/>
    <n v="4"/>
    <n v="4"/>
    <m/>
    <m/>
    <m/>
    <m/>
    <m/>
    <m/>
    <m/>
    <m/>
    <m/>
    <m/>
    <m/>
    <m/>
  </r>
  <r>
    <x v="15"/>
    <s v="White Russian"/>
    <x v="88"/>
    <m/>
    <n v="5"/>
    <n v="4"/>
    <m/>
    <m/>
    <m/>
    <m/>
    <m/>
    <m/>
    <m/>
    <m/>
    <m/>
    <m/>
    <m/>
    <m/>
  </r>
  <r>
    <x v="6"/>
    <s v="Strawberry Margarita"/>
    <x v="12"/>
    <m/>
    <n v="4"/>
    <n v="4"/>
    <m/>
    <m/>
    <m/>
    <m/>
    <m/>
    <m/>
    <m/>
    <m/>
    <m/>
    <m/>
    <m/>
    <m/>
  </r>
  <r>
    <x v="4"/>
    <s v="Mule - Mexican"/>
    <x v="94"/>
    <m/>
    <n v="3"/>
    <n v="4"/>
    <m/>
    <m/>
    <m/>
    <m/>
    <m/>
    <m/>
    <m/>
    <m/>
    <m/>
    <m/>
    <m/>
    <m/>
  </r>
  <r>
    <x v="4"/>
    <s v="Negroni"/>
    <x v="85"/>
    <m/>
    <n v="3"/>
    <n v="4"/>
    <m/>
    <m/>
    <m/>
    <m/>
    <m/>
    <m/>
    <m/>
    <m/>
    <m/>
    <m/>
    <m/>
    <m/>
  </r>
  <r>
    <x v="4"/>
    <s v="Virgin Bloody Mary"/>
    <x v="101"/>
    <s v="Non-Alcoholic"/>
    <n v="1"/>
    <n v="4"/>
    <m/>
    <m/>
    <m/>
    <m/>
    <m/>
    <m/>
    <m/>
    <m/>
    <m/>
    <m/>
    <m/>
    <m/>
  </r>
  <r>
    <x v="11"/>
    <s v="Mule - London"/>
    <x v="111"/>
    <m/>
    <n v="2"/>
    <n v="4"/>
    <m/>
    <m/>
    <m/>
    <m/>
    <m/>
    <m/>
    <m/>
    <m/>
    <m/>
    <m/>
    <m/>
    <m/>
  </r>
  <r>
    <x v="11"/>
    <s v="Screwdriver"/>
    <x v="106"/>
    <m/>
    <n v="2"/>
    <n v="4"/>
    <m/>
    <m/>
    <m/>
    <m/>
    <m/>
    <m/>
    <m/>
    <m/>
    <m/>
    <m/>
    <m/>
    <m/>
  </r>
  <r>
    <x v="12"/>
    <s v="French 75"/>
    <x v="92"/>
    <m/>
    <n v="2"/>
    <n v="4"/>
    <m/>
    <m/>
    <m/>
    <m/>
    <m/>
    <m/>
    <m/>
    <m/>
    <m/>
    <m/>
    <m/>
    <m/>
  </r>
  <r>
    <x v="12"/>
    <s v="French Martini"/>
    <x v="144"/>
    <m/>
    <n v="2"/>
    <n v="4"/>
    <m/>
    <m/>
    <m/>
    <m/>
    <m/>
    <m/>
    <m/>
    <m/>
    <m/>
    <m/>
    <m/>
    <m/>
  </r>
  <r>
    <x v="12"/>
    <s v="Mint Julep"/>
    <x v="179"/>
    <m/>
    <n v="2"/>
    <n v="4"/>
    <m/>
    <m/>
    <m/>
    <m/>
    <m/>
    <m/>
    <m/>
    <m/>
    <m/>
    <m/>
    <m/>
    <m/>
  </r>
  <r>
    <x v="12"/>
    <s v="Screwdriver"/>
    <x v="106"/>
    <m/>
    <n v="2"/>
    <n v="4"/>
    <m/>
    <m/>
    <m/>
    <m/>
    <m/>
    <m/>
    <m/>
    <m/>
    <m/>
    <m/>
    <m/>
    <m/>
  </r>
  <r>
    <x v="12"/>
    <s v="Tequila Sunrise"/>
    <x v="78"/>
    <s v="Tequila"/>
    <n v="2"/>
    <n v="4"/>
    <m/>
    <m/>
    <m/>
    <m/>
    <m/>
    <m/>
    <m/>
    <m/>
    <m/>
    <m/>
    <m/>
    <m/>
  </r>
  <r>
    <x v="12"/>
    <s v="Tom Collins"/>
    <x v="108"/>
    <m/>
    <n v="2"/>
    <n v="4"/>
    <m/>
    <m/>
    <m/>
    <m/>
    <m/>
    <m/>
    <m/>
    <m/>
    <m/>
    <m/>
    <m/>
    <m/>
  </r>
  <r>
    <x v="14"/>
    <s v="Mule - Mexican"/>
    <x v="94"/>
    <m/>
    <n v="2"/>
    <n v="4"/>
    <m/>
    <m/>
    <m/>
    <m/>
    <m/>
    <m/>
    <m/>
    <m/>
    <m/>
    <m/>
    <m/>
    <m/>
  </r>
  <r>
    <x v="9"/>
    <s v="NA Bloody Mary"/>
    <x v="101"/>
    <s v="Non-Alcoholic"/>
    <n v="1"/>
    <n v="3.5"/>
    <m/>
    <m/>
    <m/>
    <m/>
    <m/>
    <m/>
    <m/>
    <m/>
    <m/>
    <m/>
    <m/>
    <m/>
  </r>
  <r>
    <x v="2"/>
    <s v="Virgin Botanist"/>
    <x v="158"/>
    <s v="Non-Alcoholic"/>
    <n v="1"/>
    <n v="3"/>
    <m/>
    <m/>
    <m/>
    <m/>
    <m/>
    <m/>
    <m/>
    <m/>
    <m/>
    <m/>
    <m/>
    <m/>
  </r>
  <r>
    <x v="1"/>
    <s v="Virgin Mojito"/>
    <x v="152"/>
    <s v="Non-Alcoholic"/>
    <n v="1"/>
    <n v="3"/>
    <m/>
    <m/>
    <m/>
    <m/>
    <m/>
    <m/>
    <m/>
    <m/>
    <m/>
    <m/>
    <m/>
    <m/>
  </r>
  <r>
    <x v="6"/>
    <s v="Sub Pom Martini"/>
    <x v="180"/>
    <m/>
    <n v="2"/>
    <n v="3"/>
    <m/>
    <m/>
    <m/>
    <m/>
    <m/>
    <m/>
    <m/>
    <m/>
    <m/>
    <m/>
    <m/>
    <m/>
  </r>
  <r>
    <x v="0"/>
    <s v="Mule - London"/>
    <x v="111"/>
    <m/>
    <n v="1"/>
    <n v="2"/>
    <m/>
    <m/>
    <m/>
    <m/>
    <m/>
    <m/>
    <m/>
    <m/>
    <m/>
    <m/>
    <m/>
    <m/>
  </r>
  <r>
    <x v="3"/>
    <s v="French Martini"/>
    <x v="144"/>
    <m/>
    <n v="1"/>
    <n v="2"/>
    <m/>
    <m/>
    <m/>
    <m/>
    <m/>
    <m/>
    <m/>
    <m/>
    <m/>
    <m/>
    <m/>
    <m/>
  </r>
  <r>
    <x v="3"/>
    <s v="Mint Julep"/>
    <x v="179"/>
    <m/>
    <n v="1"/>
    <n v="2"/>
    <m/>
    <m/>
    <m/>
    <m/>
    <m/>
    <m/>
    <m/>
    <m/>
    <m/>
    <m/>
    <m/>
    <m/>
  </r>
  <r>
    <x v="3"/>
    <s v="Mule - London"/>
    <x v="111"/>
    <m/>
    <n v="1"/>
    <n v="2"/>
    <m/>
    <m/>
    <m/>
    <m/>
    <m/>
    <m/>
    <m/>
    <m/>
    <m/>
    <m/>
    <m/>
    <m/>
  </r>
  <r>
    <x v="5"/>
    <s v="Sea Breeze"/>
    <x v="134"/>
    <m/>
    <n v="1"/>
    <n v="2"/>
    <m/>
    <m/>
    <m/>
    <m/>
    <m/>
    <m/>
    <m/>
    <m/>
    <m/>
    <m/>
    <m/>
    <m/>
  </r>
  <r>
    <x v="5"/>
    <s v="Tequila Sunset"/>
    <x v="78"/>
    <s v="Tequila"/>
    <n v="1"/>
    <n v="2"/>
    <m/>
    <m/>
    <m/>
    <m/>
    <m/>
    <m/>
    <m/>
    <m/>
    <m/>
    <m/>
    <m/>
    <m/>
  </r>
  <r>
    <x v="5"/>
    <s v="Tom Collins"/>
    <x v="108"/>
    <m/>
    <n v="1"/>
    <n v="2"/>
    <m/>
    <m/>
    <m/>
    <m/>
    <m/>
    <m/>
    <m/>
    <m/>
    <m/>
    <m/>
    <m/>
    <m/>
  </r>
  <r>
    <x v="7"/>
    <s v="Lemon Drop"/>
    <x v="181"/>
    <m/>
    <n v="1"/>
    <n v="2"/>
    <m/>
    <m/>
    <m/>
    <m/>
    <m/>
    <m/>
    <m/>
    <m/>
    <m/>
    <m/>
    <m/>
    <m/>
  </r>
  <r>
    <x v="7"/>
    <s v="Mint Julep"/>
    <x v="179"/>
    <m/>
    <n v="1"/>
    <n v="2"/>
    <m/>
    <m/>
    <m/>
    <m/>
    <m/>
    <m/>
    <m/>
    <m/>
    <m/>
    <m/>
    <m/>
    <m/>
  </r>
  <r>
    <x v="7"/>
    <s v="New York Sour"/>
    <x v="167"/>
    <m/>
    <n v="1"/>
    <n v="2"/>
    <m/>
    <m/>
    <m/>
    <m/>
    <m/>
    <m/>
    <m/>
    <m/>
    <m/>
    <m/>
    <m/>
    <m/>
  </r>
  <r>
    <x v="7"/>
    <s v="Top Shelf"/>
    <x v="97"/>
    <m/>
    <n v="1"/>
    <n v="2"/>
    <m/>
    <m/>
    <m/>
    <m/>
    <m/>
    <m/>
    <m/>
    <m/>
    <m/>
    <m/>
    <m/>
    <m/>
  </r>
  <r>
    <x v="2"/>
    <s v="Mule - Caribbean"/>
    <x v="182"/>
    <m/>
    <n v="1"/>
    <n v="2"/>
    <m/>
    <m/>
    <m/>
    <m/>
    <m/>
    <m/>
    <m/>
    <m/>
    <m/>
    <m/>
    <m/>
    <m/>
  </r>
  <r>
    <x v="2"/>
    <s v="Mule - London"/>
    <x v="111"/>
    <m/>
    <n v="1"/>
    <n v="2"/>
    <m/>
    <m/>
    <m/>
    <m/>
    <m/>
    <m/>
    <m/>
    <m/>
    <m/>
    <m/>
    <m/>
    <m/>
  </r>
  <r>
    <x v="2"/>
    <s v="Tequila Sunset"/>
    <x v="78"/>
    <s v="Tequila"/>
    <n v="1"/>
    <n v="2"/>
    <m/>
    <m/>
    <m/>
    <m/>
    <m/>
    <m/>
    <m/>
    <m/>
    <m/>
    <m/>
    <m/>
    <m/>
  </r>
  <r>
    <x v="1"/>
    <s v="French Martini"/>
    <x v="144"/>
    <m/>
    <n v="1"/>
    <n v="2"/>
    <m/>
    <m/>
    <m/>
    <m/>
    <m/>
    <m/>
    <m/>
    <m/>
    <m/>
    <m/>
    <m/>
    <m/>
  </r>
  <r>
    <x v="13"/>
    <s v="Greyhound - Gin"/>
    <x v="183"/>
    <s v="Gin"/>
    <n v="1"/>
    <n v="2"/>
    <m/>
    <m/>
    <m/>
    <m/>
    <m/>
    <m/>
    <m/>
    <m/>
    <m/>
    <m/>
    <m/>
    <m/>
  </r>
  <r>
    <x v="13"/>
    <s v="Tequila Sunset"/>
    <x v="78"/>
    <s v="Tequila"/>
    <n v="1"/>
    <n v="2"/>
    <m/>
    <m/>
    <m/>
    <m/>
    <m/>
    <m/>
    <m/>
    <m/>
    <m/>
    <m/>
    <m/>
    <m/>
  </r>
  <r>
    <x v="9"/>
    <s v="Old Fashion - Tequila"/>
    <x v="175"/>
    <s v="Tequila"/>
    <n v="2"/>
    <n v="2"/>
    <m/>
    <m/>
    <m/>
    <m/>
    <m/>
    <m/>
    <m/>
    <m/>
    <m/>
    <m/>
    <m/>
    <m/>
  </r>
  <r>
    <x v="9"/>
    <s v="Tom Collins"/>
    <x v="108"/>
    <m/>
    <n v="1"/>
    <n v="2"/>
    <m/>
    <m/>
    <m/>
    <m/>
    <m/>
    <m/>
    <m/>
    <m/>
    <m/>
    <m/>
    <m/>
    <m/>
  </r>
  <r>
    <x v="15"/>
    <s v="Mint Julep"/>
    <x v="179"/>
    <m/>
    <n v="1"/>
    <n v="2"/>
    <m/>
    <m/>
    <m/>
    <m/>
    <m/>
    <m/>
    <m/>
    <m/>
    <m/>
    <m/>
    <m/>
    <m/>
  </r>
  <r>
    <x v="15"/>
    <s v="Sex On The Beach"/>
    <x v="84"/>
    <m/>
    <n v="3"/>
    <n v="2"/>
    <m/>
    <m/>
    <m/>
    <m/>
    <m/>
    <m/>
    <m/>
    <m/>
    <m/>
    <m/>
    <m/>
    <m/>
  </r>
  <r>
    <x v="15"/>
    <s v="Strawberry Margarita"/>
    <x v="12"/>
    <m/>
    <n v="3"/>
    <n v="2"/>
    <m/>
    <m/>
    <m/>
    <m/>
    <m/>
    <m/>
    <m/>
    <m/>
    <m/>
    <m/>
    <m/>
    <m/>
  </r>
  <r>
    <x v="6"/>
    <s v="French Martini"/>
    <x v="144"/>
    <m/>
    <n v="1"/>
    <n v="2"/>
    <m/>
    <m/>
    <m/>
    <m/>
    <m/>
    <m/>
    <m/>
    <m/>
    <m/>
    <m/>
    <m/>
    <m/>
  </r>
  <r>
    <x v="6"/>
    <s v="Mezcal Margarita"/>
    <x v="174"/>
    <s v="Mezcal"/>
    <n v="1"/>
    <n v="2"/>
    <m/>
    <m/>
    <m/>
    <m/>
    <m/>
    <m/>
    <m/>
    <m/>
    <m/>
    <m/>
    <m/>
    <m/>
  </r>
  <r>
    <x v="6"/>
    <s v="Mule - London"/>
    <x v="111"/>
    <m/>
    <n v="1"/>
    <n v="2"/>
    <m/>
    <m/>
    <m/>
    <m/>
    <m/>
    <m/>
    <m/>
    <m/>
    <m/>
    <m/>
    <m/>
    <m/>
  </r>
  <r>
    <x v="6"/>
    <s v="Of"/>
    <x v="184"/>
    <s v="Whiskey"/>
    <n v="1"/>
    <n v="2"/>
    <m/>
    <m/>
    <m/>
    <m/>
    <m/>
    <m/>
    <m/>
    <m/>
    <m/>
    <m/>
    <m/>
    <m/>
  </r>
  <r>
    <x v="6"/>
    <s v="Tequila Sunset"/>
    <x v="78"/>
    <s v="Tequila"/>
    <n v="1"/>
    <n v="2"/>
    <m/>
    <m/>
    <m/>
    <m/>
    <m/>
    <m/>
    <m/>
    <m/>
    <m/>
    <m/>
    <m/>
    <m/>
  </r>
  <r>
    <x v="10"/>
    <s v="French Martini"/>
    <x v="144"/>
    <m/>
    <n v="1"/>
    <n v="2"/>
    <m/>
    <m/>
    <m/>
    <m/>
    <m/>
    <m/>
    <m/>
    <m/>
    <m/>
    <m/>
    <m/>
    <m/>
  </r>
  <r>
    <x v="10"/>
    <s v="Greyhound - Gin"/>
    <x v="183"/>
    <s v="Gin"/>
    <n v="1"/>
    <n v="2"/>
    <m/>
    <m/>
    <m/>
    <m/>
    <m/>
    <m/>
    <m/>
    <m/>
    <m/>
    <m/>
    <m/>
    <m/>
  </r>
  <r>
    <x v="10"/>
    <s v="Tequila Sunset"/>
    <x v="78"/>
    <s v="Tequila"/>
    <n v="1"/>
    <n v="2"/>
    <m/>
    <m/>
    <m/>
    <m/>
    <m/>
    <m/>
    <m/>
    <m/>
    <m/>
    <m/>
    <m/>
    <m/>
  </r>
  <r>
    <x v="8"/>
    <s v="Kentucky Mule"/>
    <x v="89"/>
    <s v="SPIRITS"/>
    <n v="1"/>
    <n v="2"/>
    <m/>
    <m/>
    <m/>
    <m/>
    <m/>
    <m/>
    <m/>
    <m/>
    <m/>
    <m/>
    <m/>
    <m/>
  </r>
  <r>
    <x v="8"/>
    <s v="New York Sour"/>
    <x v="167"/>
    <m/>
    <n v="1"/>
    <n v="2"/>
    <m/>
    <m/>
    <m/>
    <m/>
    <m/>
    <m/>
    <m/>
    <m/>
    <m/>
    <m/>
    <m/>
    <m/>
  </r>
  <r>
    <x v="8"/>
    <s v="Tom Collins"/>
    <x v="108"/>
    <m/>
    <n v="1"/>
    <n v="2"/>
    <m/>
    <m/>
    <m/>
    <m/>
    <m/>
    <m/>
    <m/>
    <m/>
    <m/>
    <m/>
    <m/>
    <m/>
  </r>
  <r>
    <x v="4"/>
    <s v="Mint Julep"/>
    <x v="179"/>
    <m/>
    <n v="1"/>
    <n v="2"/>
    <m/>
    <m/>
    <m/>
    <m/>
    <m/>
    <m/>
    <m/>
    <m/>
    <m/>
    <m/>
    <m/>
    <m/>
  </r>
  <r>
    <x v="11"/>
    <s v="Greyhound - Gin"/>
    <x v="183"/>
    <s v="Gin"/>
    <n v="1"/>
    <n v="2"/>
    <m/>
    <m/>
    <m/>
    <m/>
    <m/>
    <m/>
    <m/>
    <m/>
    <m/>
    <m/>
    <m/>
    <m/>
  </r>
  <r>
    <x v="11"/>
    <s v="Mule - Caribbean"/>
    <x v="182"/>
    <m/>
    <n v="1"/>
    <n v="2"/>
    <m/>
    <m/>
    <m/>
    <m/>
    <m/>
    <m/>
    <m/>
    <m/>
    <m/>
    <m/>
    <m/>
    <m/>
  </r>
  <r>
    <x v="11"/>
    <s v="Sea Breeze"/>
    <x v="134"/>
    <m/>
    <n v="1"/>
    <n v="2"/>
    <m/>
    <m/>
    <m/>
    <m/>
    <m/>
    <m/>
    <m/>
    <m/>
    <m/>
    <m/>
    <m/>
    <m/>
  </r>
  <r>
    <x v="11"/>
    <s v="Tom Collins"/>
    <x v="108"/>
    <m/>
    <n v="2"/>
    <n v="2"/>
    <m/>
    <m/>
    <m/>
    <m/>
    <m/>
    <m/>
    <m/>
    <m/>
    <m/>
    <m/>
    <m/>
    <m/>
  </r>
  <r>
    <x v="12"/>
    <s v="Kentucky Mule"/>
    <x v="89"/>
    <s v="SPIRITS"/>
    <n v="1"/>
    <n v="2"/>
    <m/>
    <m/>
    <m/>
    <m/>
    <m/>
    <m/>
    <m/>
    <m/>
    <m/>
    <m/>
    <m/>
    <m/>
  </r>
  <r>
    <x v="12"/>
    <s v="Mule - London"/>
    <x v="111"/>
    <m/>
    <n v="1"/>
    <n v="2"/>
    <m/>
    <m/>
    <m/>
    <m/>
    <m/>
    <m/>
    <m/>
    <m/>
    <m/>
    <m/>
    <m/>
    <m/>
  </r>
  <r>
    <x v="12"/>
    <s v="Paper Plane"/>
    <x v="185"/>
    <m/>
    <n v="1"/>
    <n v="2"/>
    <m/>
    <m/>
    <m/>
    <m/>
    <m/>
    <m/>
    <m/>
    <m/>
    <m/>
    <m/>
    <m/>
    <m/>
  </r>
  <r>
    <x v="14"/>
    <s v="Bloody Mary"/>
    <x v="7"/>
    <m/>
    <n v="1"/>
    <n v="2"/>
    <m/>
    <m/>
    <m/>
    <m/>
    <m/>
    <m/>
    <m/>
    <m/>
    <m/>
    <m/>
    <m/>
    <m/>
  </r>
  <r>
    <x v="14"/>
    <s v="French Martini"/>
    <x v="144"/>
    <m/>
    <n v="1"/>
    <n v="2"/>
    <m/>
    <m/>
    <m/>
    <m/>
    <m/>
    <m/>
    <m/>
    <m/>
    <m/>
    <m/>
    <m/>
    <m/>
  </r>
  <r>
    <x v="14"/>
    <s v="Mezcal Margarita"/>
    <x v="174"/>
    <s v="Mezcal"/>
    <n v="3"/>
    <n v="2"/>
    <m/>
    <m/>
    <m/>
    <m/>
    <m/>
    <m/>
    <m/>
    <m/>
    <m/>
    <m/>
    <m/>
    <m/>
  </r>
  <r>
    <x v="14"/>
    <s v="Screwdriver"/>
    <x v="106"/>
    <m/>
    <n v="7"/>
    <n v="2"/>
    <m/>
    <m/>
    <m/>
    <m/>
    <m/>
    <m/>
    <m/>
    <m/>
    <m/>
    <m/>
    <m/>
    <m/>
  </r>
  <r>
    <x v="14"/>
    <s v="Tom Collins"/>
    <x v="108"/>
    <m/>
    <n v="3"/>
    <n v="2"/>
    <m/>
    <m/>
    <m/>
    <m/>
    <m/>
    <m/>
    <m/>
    <m/>
    <m/>
    <m/>
    <m/>
    <m/>
  </r>
  <r>
    <x v="7"/>
    <s v="Old Fashion - Tequila"/>
    <x v="175"/>
    <s v="Tequila"/>
    <n v="1"/>
    <n v="1"/>
    <m/>
    <m/>
    <m/>
    <m/>
    <m/>
    <m/>
    <m/>
    <m/>
    <m/>
    <m/>
    <m/>
    <m/>
  </r>
  <r>
    <x v="7"/>
    <s v="Old Fasion"/>
    <x v="35"/>
    <m/>
    <n v="1"/>
    <n v="1"/>
    <m/>
    <m/>
    <m/>
    <m/>
    <m/>
    <m/>
    <m/>
    <m/>
    <m/>
    <m/>
    <m/>
    <m/>
  </r>
  <r>
    <x v="2"/>
    <s v="Blueberry Basil"/>
    <x v="17"/>
    <m/>
    <n v="2"/>
    <n v="1"/>
    <m/>
    <m/>
    <m/>
    <m/>
    <m/>
    <m/>
    <m/>
    <m/>
    <m/>
    <m/>
    <m/>
    <m/>
  </r>
  <r>
    <x v="3"/>
    <s v="Sea Breeze"/>
    <x v="134"/>
    <m/>
    <n v="3"/>
    <n v="0"/>
    <m/>
    <m/>
    <m/>
    <m/>
    <m/>
    <m/>
    <m/>
    <m/>
    <m/>
    <m/>
    <m/>
    <m/>
  </r>
  <r>
    <x v="5"/>
    <s v="Bramble"/>
    <x v="113"/>
    <m/>
    <n v="1"/>
    <n v="0"/>
    <m/>
    <m/>
    <m/>
    <m/>
    <m/>
    <m/>
    <m/>
    <m/>
    <m/>
    <m/>
    <m/>
    <m/>
  </r>
  <r>
    <x v="5"/>
    <s v="Virgin Ice Spice Palm Margerina"/>
    <x v="186"/>
    <s v="Non-Alcoholic"/>
    <n v="1"/>
    <n v="0"/>
    <m/>
    <m/>
    <m/>
    <m/>
    <m/>
    <m/>
    <m/>
    <m/>
    <m/>
    <m/>
    <m/>
    <m/>
  </r>
  <r>
    <x v="5"/>
    <s v="Virgin Mojito"/>
    <x v="152"/>
    <s v="Non-Alcoholic"/>
    <n v="1"/>
    <n v="0"/>
    <m/>
    <m/>
    <m/>
    <m/>
    <m/>
    <m/>
    <m/>
    <m/>
    <m/>
    <m/>
    <m/>
    <m/>
  </r>
  <r>
    <x v="2"/>
    <s v="Bramble"/>
    <x v="113"/>
    <m/>
    <n v="3"/>
    <n v="0"/>
    <m/>
    <m/>
    <m/>
    <m/>
    <m/>
    <m/>
    <m/>
    <m/>
    <m/>
    <m/>
    <m/>
    <m/>
  </r>
  <r>
    <x v="13"/>
    <s v="Caramel"/>
    <x v="187"/>
    <m/>
    <n v="1"/>
    <n v="0"/>
    <m/>
    <m/>
    <m/>
    <m/>
    <m/>
    <m/>
    <m/>
    <m/>
    <m/>
    <m/>
    <m/>
    <m/>
  </r>
  <r>
    <x v="9"/>
    <s v="Virgin Marg"/>
    <x v="110"/>
    <s v="Non-Alcoholic"/>
    <n v="1"/>
    <n v="0"/>
    <m/>
    <m/>
    <m/>
    <m/>
    <m/>
    <m/>
    <m/>
    <m/>
    <m/>
    <m/>
    <m/>
    <m/>
  </r>
  <r>
    <x v="9"/>
    <s v="Virgin Spicy Pom W Soda"/>
    <x v="188"/>
    <s v="Non-Alcoholic"/>
    <n v="1"/>
    <n v="0"/>
    <m/>
    <m/>
    <m/>
    <m/>
    <m/>
    <m/>
    <m/>
    <m/>
    <m/>
    <m/>
    <m/>
    <m/>
  </r>
  <r>
    <x v="6"/>
    <s v="Caramel"/>
    <x v="187"/>
    <m/>
    <n v="1"/>
    <n v="0"/>
    <m/>
    <m/>
    <m/>
    <m/>
    <m/>
    <m/>
    <m/>
    <m/>
    <m/>
    <m/>
    <m/>
    <m/>
  </r>
  <r>
    <x v="6"/>
    <s v="Old Fashion - Tequila"/>
    <x v="175"/>
    <s v="Tequila"/>
    <n v="1"/>
    <n v="0"/>
    <m/>
    <m/>
    <m/>
    <m/>
    <m/>
    <m/>
    <m/>
    <m/>
    <m/>
    <m/>
    <m/>
    <m/>
  </r>
  <r>
    <x v="6"/>
    <s v="Old Fashion Mocktail"/>
    <x v="189"/>
    <s v="Non-Alcoholic"/>
    <n v="1"/>
    <n v="0"/>
    <m/>
    <m/>
    <m/>
    <m/>
    <m/>
    <m/>
    <m/>
    <m/>
    <m/>
    <m/>
    <m/>
    <m/>
  </r>
  <r>
    <x v="4"/>
    <s v="What Did The Bartender Say After Charles Dickens Ordered A Martini?"/>
    <x v="190"/>
    <m/>
    <n v="1"/>
    <n v="0"/>
    <m/>
    <m/>
    <m/>
    <m/>
    <m/>
    <m/>
    <m/>
    <m/>
    <m/>
    <m/>
    <m/>
    <m/>
  </r>
  <r>
    <x v="11"/>
    <s v="Mid-Shlf Long Island"/>
    <x v="191"/>
    <m/>
    <n v="1"/>
    <n v="0"/>
    <m/>
    <m/>
    <m/>
    <m/>
    <m/>
    <m/>
    <m/>
    <m/>
    <m/>
    <m/>
    <m/>
    <m/>
  </r>
  <r>
    <x v="11"/>
    <s v="Old Fashion - Tequila"/>
    <x v="175"/>
    <s v="Tequila"/>
    <n v="1"/>
    <n v="0"/>
    <m/>
    <m/>
    <m/>
    <m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2">
  <r>
    <x v="0"/>
    <s v="Angostura Bitters"/>
    <x v="0"/>
    <m/>
    <n v="72.300000000000011"/>
    <m/>
    <m/>
    <n v="144"/>
    <n v="162"/>
    <m/>
    <n v="177"/>
    <n v="120.50000000000001"/>
    <m/>
    <n v="47.5"/>
    <n v="59"/>
    <n v="48.66"/>
    <m/>
    <n v="83.01"/>
    <m/>
    <n v="913.96999999999991"/>
  </r>
  <r>
    <x v="1"/>
    <s v="Angostura Bitters Orange"/>
    <x v="0"/>
    <m/>
    <n v="44.49"/>
    <n v="22"/>
    <m/>
    <n v="108"/>
    <n v="90"/>
    <n v="55"/>
    <n v="66"/>
    <m/>
    <m/>
    <n v="73"/>
    <m/>
    <m/>
    <m/>
    <n v="141"/>
    <n v="108"/>
    <n v="707.49"/>
  </r>
  <r>
    <x v="2"/>
    <s v="Bitter Truth Elderflower"/>
    <x v="0"/>
    <m/>
    <m/>
    <m/>
    <m/>
    <m/>
    <m/>
    <m/>
    <m/>
    <m/>
    <m/>
    <m/>
    <n v="60"/>
    <m/>
    <m/>
    <m/>
    <m/>
    <n v="60"/>
  </r>
  <r>
    <x v="3"/>
    <s v="Btc Jamaican No Oz"/>
    <x v="0"/>
    <m/>
    <m/>
    <m/>
    <m/>
    <m/>
    <m/>
    <m/>
    <m/>
    <m/>
    <m/>
    <m/>
    <m/>
    <m/>
    <n v="45.57"/>
    <m/>
    <m/>
    <n v="45.57"/>
  </r>
  <r>
    <x v="4"/>
    <s v="Woodford Reserve"/>
    <x v="1"/>
    <n v="2609.1000000000004"/>
    <n v="2162.7999999999997"/>
    <n v="2582.41"/>
    <m/>
    <n v="2040.3100000000004"/>
    <n v="2206.4"/>
    <n v="1919.44"/>
    <n v="1423.31"/>
    <n v="1982.7999999999997"/>
    <n v="1282.8400000000001"/>
    <n v="2934.22"/>
    <n v="2767.67"/>
    <m/>
    <n v="1776.5999999999997"/>
    <n v="1787.5"/>
    <n v="1062.9100000000001"/>
    <n v="28538.31"/>
  </r>
  <r>
    <x v="5"/>
    <s v="Makers Mark"/>
    <x v="1"/>
    <n v="2049.7599999999998"/>
    <n v="505.6"/>
    <n v="2630.8799999999997"/>
    <n v="897.7"/>
    <n v="1782.8999999999992"/>
    <n v="2678.2999999999993"/>
    <n v="2012.76"/>
    <n v="1373.27"/>
    <n v="1005.1999999999999"/>
    <n v="1144.1500000000001"/>
    <n v="2249.5499999999993"/>
    <n v="2060.2399999999998"/>
    <n v="1179.6999999999998"/>
    <n v="1179.7"/>
    <n v="2287.48"/>
    <n v="1347.35"/>
    <n v="26384.539999999997"/>
  </r>
  <r>
    <x v="6"/>
    <s v="Jim Beam"/>
    <x v="1"/>
    <n v="1118.42"/>
    <n v="296.8"/>
    <n v="1269.18"/>
    <n v="380.69999999999993"/>
    <n v="1106.74"/>
    <n v="497.24"/>
    <n v="1056"/>
    <n v="1047"/>
    <n v="620.79999999999995"/>
    <n v="795"/>
    <n v="706.46"/>
    <n v="1537"/>
    <n v="705"/>
    <n v="302.68"/>
    <n v="423"/>
    <n v="960.94"/>
    <n v="12822.960000000001"/>
  </r>
  <r>
    <x v="7"/>
    <s v="Old Forester"/>
    <x v="1"/>
    <n v="749.4"/>
    <m/>
    <n v="521.42999999999995"/>
    <m/>
    <n v="1095.6400000000001"/>
    <m/>
    <n v="536"/>
    <n v="618.89"/>
    <n v="394.09999999999997"/>
    <n v="395.9"/>
    <n v="1172.07"/>
    <n v="248.29999999999998"/>
    <m/>
    <n v="684.31999999999994"/>
    <n v="268"/>
    <n v="585.66"/>
    <n v="7269.7099999999991"/>
  </r>
  <r>
    <x v="8"/>
    <s v="Angels Envy"/>
    <x v="1"/>
    <n v="262.44"/>
    <n v="43.6"/>
    <n v="696.09"/>
    <m/>
    <n v="131.22"/>
    <n v="128.97"/>
    <n v="349.92"/>
    <n v="131.22"/>
    <n v="174.4"/>
    <n v="131.22"/>
    <n v="305.43"/>
    <n v="262.44"/>
    <m/>
    <m/>
    <m/>
    <n v="171.96"/>
    <n v="2788.9100000000003"/>
  </r>
  <r>
    <x v="9"/>
    <s v="Buffalo Trace"/>
    <x v="1"/>
    <m/>
    <m/>
    <n v="648.00000000000011"/>
    <n v="417.36"/>
    <n v="720"/>
    <n v="129.6"/>
    <m/>
    <n v="64.8"/>
    <m/>
    <n v="32.4"/>
    <m/>
    <n v="518.4"/>
    <m/>
    <n v="76.14"/>
    <m/>
    <n v="64.8"/>
    <n v="2671.5"/>
  </r>
  <r>
    <x v="10"/>
    <s v="Knob Creek"/>
    <x v="1"/>
    <n v="95.94"/>
    <n v="84.8"/>
    <n v="232.48"/>
    <n v="82.72"/>
    <m/>
    <n v="185.67"/>
    <n v="47.97"/>
    <m/>
    <n v="127.19999999999999"/>
    <n v="95.94"/>
    <n v="79.13"/>
    <n v="143.91"/>
    <n v="645.78"/>
    <n v="124.08"/>
    <m/>
    <n v="127.62"/>
    <n v="2073.2399999999998"/>
  </r>
  <r>
    <x v="11"/>
    <s v="Bulleit"/>
    <x v="1"/>
    <n v="249.96"/>
    <n v="35.270000000000003"/>
    <n v="362.03"/>
    <m/>
    <m/>
    <n v="78"/>
    <n v="153.72999999999999"/>
    <n v="83.32"/>
    <n v="105.81"/>
    <n v="166.64"/>
    <n v="333.28"/>
    <m/>
    <m/>
    <m/>
    <n v="208.29999999999998"/>
    <n v="78"/>
    <n v="1854.3399999999997"/>
  </r>
  <r>
    <x v="12"/>
    <s v="Woodford Reserve Double Oaked"/>
    <x v="1"/>
    <m/>
    <n v="170"/>
    <n v="304.20000000000005"/>
    <m/>
    <n v="0"/>
    <n v="118.34"/>
    <n v="120"/>
    <n v="122.51"/>
    <n v="124"/>
    <n v="121.68"/>
    <n v="185.01"/>
    <n v="123.34000000000003"/>
    <m/>
    <n v="315.83999999999997"/>
    <m/>
    <n v="60.84"/>
    <n v="1765.7599999999998"/>
  </r>
  <r>
    <x v="13"/>
    <s v="Four Roses Small Batch"/>
    <x v="1"/>
    <n v="32.83"/>
    <m/>
    <n v="225.08999999999997"/>
    <m/>
    <n v="128.95999999999998"/>
    <n v="96.13"/>
    <n v="131.32"/>
    <m/>
    <n v="61.6"/>
    <m/>
    <n v="162.97"/>
    <n v="131.32"/>
    <m/>
    <m/>
    <m/>
    <m/>
    <n v="970.22"/>
  </r>
  <r>
    <x v="14"/>
    <s v="Basil Haydens"/>
    <x v="1"/>
    <m/>
    <m/>
    <n v="346.12"/>
    <m/>
    <n v="161.52000000000001"/>
    <m/>
    <m/>
    <m/>
    <m/>
    <m/>
    <n v="103.24000000000001"/>
    <n v="53.84"/>
    <m/>
    <m/>
    <n v="45.9"/>
    <n v="197.6"/>
    <n v="908.22"/>
  </r>
  <r>
    <x v="15"/>
    <s v="Bulleit Yr"/>
    <x v="1"/>
    <n v="178"/>
    <m/>
    <m/>
    <m/>
    <n v="311.5"/>
    <n v="78"/>
    <m/>
    <m/>
    <m/>
    <m/>
    <m/>
    <n v="178"/>
    <m/>
    <m/>
    <m/>
    <n v="78"/>
    <n v="823.5"/>
  </r>
  <r>
    <x v="16"/>
    <s v="Basil Haydens"/>
    <x v="1"/>
    <m/>
    <n v="55.2"/>
    <n v="107.68"/>
    <m/>
    <n v="107.68"/>
    <n v="161.52000000000001"/>
    <m/>
    <n v="53.84"/>
    <n v="55.2"/>
    <m/>
    <n v="53.84"/>
    <n v="107.68"/>
    <m/>
    <m/>
    <n v="107.68"/>
    <m/>
    <n v="810.32000000000016"/>
  </r>
  <r>
    <x v="17"/>
    <s v="Buffalo Trace"/>
    <x v="1"/>
    <m/>
    <n v="212.64"/>
    <m/>
    <m/>
    <m/>
    <m/>
    <m/>
    <m/>
    <n v="531.66"/>
    <m/>
    <m/>
    <m/>
    <m/>
    <m/>
    <m/>
    <m/>
    <n v="744.3"/>
  </r>
  <r>
    <x v="18"/>
    <s v="Watershed Distillery"/>
    <x v="1"/>
    <m/>
    <m/>
    <m/>
    <m/>
    <m/>
    <m/>
    <m/>
    <m/>
    <m/>
    <m/>
    <m/>
    <m/>
    <n v="704.99999999999977"/>
    <m/>
    <m/>
    <m/>
    <n v="704.99999999999977"/>
  </r>
  <r>
    <x v="19"/>
    <s v="Elijah Craig Small Batch"/>
    <x v="1"/>
    <m/>
    <n v="60"/>
    <n v="113.46"/>
    <m/>
    <m/>
    <m/>
    <m/>
    <n v="57.48"/>
    <n v="60"/>
    <m/>
    <m/>
    <n v="143.69999999999999"/>
    <m/>
    <m/>
    <m/>
    <n v="141.44999999999999"/>
    <n v="576.08999999999992"/>
  </r>
  <r>
    <x v="20"/>
    <s v="Russells Rsv"/>
    <x v="1"/>
    <n v="288.2"/>
    <m/>
    <n v="75.48"/>
    <m/>
    <m/>
    <m/>
    <m/>
    <m/>
    <m/>
    <m/>
    <m/>
    <n v="84.48"/>
    <m/>
    <m/>
    <m/>
    <n v="115.5"/>
    <n v="563.66000000000008"/>
  </r>
  <r>
    <x v="21"/>
    <s v="Makers Mark"/>
    <x v="1"/>
    <n v="40.75"/>
    <m/>
    <m/>
    <m/>
    <n v="29.33"/>
    <m/>
    <n v="140.16"/>
    <n v="70.08"/>
    <n v="32.4"/>
    <n v="40.75"/>
    <m/>
    <n v="81.5"/>
    <m/>
    <m/>
    <m/>
    <m/>
    <n v="434.96999999999997"/>
  </r>
  <r>
    <x v="22"/>
    <s v="Plact"/>
    <x v="1"/>
    <m/>
    <m/>
    <m/>
    <m/>
    <m/>
    <m/>
    <m/>
    <m/>
    <m/>
    <m/>
    <m/>
    <m/>
    <m/>
    <m/>
    <n v="432"/>
    <m/>
    <n v="432"/>
  </r>
  <r>
    <x v="23"/>
    <s v="Horse Soldier Small Batch"/>
    <x v="1"/>
    <m/>
    <m/>
    <m/>
    <m/>
    <m/>
    <m/>
    <m/>
    <n v="58.65"/>
    <m/>
    <n v="351.9"/>
    <m/>
    <m/>
    <m/>
    <m/>
    <m/>
    <m/>
    <n v="410.54999999999995"/>
  </r>
  <r>
    <x v="24"/>
    <s v="Benchmark"/>
    <x v="1"/>
    <m/>
    <m/>
    <m/>
    <m/>
    <m/>
    <m/>
    <m/>
    <m/>
    <n v="367.59000000000003"/>
    <m/>
    <m/>
    <m/>
    <m/>
    <m/>
    <m/>
    <m/>
    <n v="367.59000000000003"/>
  </r>
  <r>
    <x v="25"/>
    <s v="Basil Haydens"/>
    <x v="1"/>
    <m/>
    <m/>
    <m/>
    <m/>
    <m/>
    <m/>
    <m/>
    <n v="43"/>
    <n v="40.4"/>
    <n v="129"/>
    <m/>
    <m/>
    <m/>
    <m/>
    <n v="129"/>
    <m/>
    <n v="341.4"/>
  </r>
  <r>
    <x v="26"/>
    <s v="Four Roses Single Barrel"/>
    <x v="1"/>
    <m/>
    <m/>
    <m/>
    <m/>
    <m/>
    <m/>
    <m/>
    <n v="42.08"/>
    <n v="127.97999999999999"/>
    <m/>
    <n v="83.49"/>
    <m/>
    <m/>
    <m/>
    <m/>
    <n v="82.82"/>
    <n v="336.37"/>
  </r>
  <r>
    <x v="27"/>
    <s v="Henry Mckenna Single Brl"/>
    <x v="1"/>
    <m/>
    <m/>
    <m/>
    <m/>
    <m/>
    <m/>
    <m/>
    <m/>
    <n v="288"/>
    <m/>
    <m/>
    <m/>
    <m/>
    <m/>
    <m/>
    <m/>
    <n v="288"/>
  </r>
  <r>
    <x v="28"/>
    <s v="Jeffersons Rsv"/>
    <x v="1"/>
    <m/>
    <m/>
    <m/>
    <m/>
    <n v="41.47"/>
    <m/>
    <m/>
    <n v="52.67"/>
    <m/>
    <m/>
    <m/>
    <n v="144.73000000000002"/>
    <m/>
    <m/>
    <m/>
    <m/>
    <n v="238.87"/>
  </r>
  <r>
    <x v="29"/>
    <s v="Elijah Craig Toasted Barrel"/>
    <x v="1"/>
    <m/>
    <m/>
    <m/>
    <m/>
    <m/>
    <m/>
    <m/>
    <m/>
    <n v="184"/>
    <n v="43.74"/>
    <m/>
    <m/>
    <m/>
    <m/>
    <m/>
    <m/>
    <n v="227.74"/>
  </r>
  <r>
    <x v="30"/>
    <s v="Blantons"/>
    <x v="1"/>
    <m/>
    <m/>
    <m/>
    <m/>
    <m/>
    <m/>
    <m/>
    <m/>
    <n v="217.48000000000002"/>
    <m/>
    <m/>
    <m/>
    <m/>
    <m/>
    <m/>
    <m/>
    <n v="217.48000000000002"/>
  </r>
  <r>
    <x v="31"/>
    <s v="Wild Turkey"/>
    <x v="1"/>
    <m/>
    <m/>
    <m/>
    <m/>
    <m/>
    <m/>
    <m/>
    <n v="25"/>
    <n v="34.799999999999997"/>
    <n v="34.020000000000003"/>
    <m/>
    <n v="50"/>
    <m/>
    <m/>
    <n v="35.270000000000003"/>
    <m/>
    <n v="179.09"/>
  </r>
  <r>
    <x v="32"/>
    <s v="Rd1 Ky Strt Amburana"/>
    <x v="1"/>
    <m/>
    <m/>
    <m/>
    <m/>
    <m/>
    <m/>
    <m/>
    <m/>
    <n v="163.53"/>
    <m/>
    <m/>
    <m/>
    <m/>
    <m/>
    <m/>
    <m/>
    <n v="163.53"/>
  </r>
  <r>
    <x v="33"/>
    <s v="High West"/>
    <x v="1"/>
    <m/>
    <m/>
    <m/>
    <m/>
    <m/>
    <m/>
    <m/>
    <m/>
    <m/>
    <m/>
    <m/>
    <m/>
    <m/>
    <m/>
    <n v="159.6"/>
    <m/>
    <n v="159.6"/>
  </r>
  <r>
    <x v="34"/>
    <s v="New Riff"/>
    <x v="1"/>
    <m/>
    <m/>
    <m/>
    <n v="39.479999999999997"/>
    <m/>
    <m/>
    <m/>
    <m/>
    <m/>
    <m/>
    <m/>
    <m/>
    <m/>
    <n v="118.44"/>
    <m/>
    <m/>
    <n v="157.91999999999999"/>
  </r>
  <r>
    <x v="35"/>
    <s v="Backbone Uncut Cs"/>
    <x v="1"/>
    <m/>
    <m/>
    <m/>
    <m/>
    <m/>
    <m/>
    <m/>
    <m/>
    <m/>
    <m/>
    <m/>
    <m/>
    <m/>
    <m/>
    <m/>
    <n v="147.32999999999998"/>
    <n v="147.32999999999998"/>
  </r>
  <r>
    <x v="36"/>
    <s v="Larceny Very Sp Sm Batch"/>
    <x v="1"/>
    <m/>
    <m/>
    <m/>
    <m/>
    <m/>
    <m/>
    <m/>
    <n v="72.48"/>
    <n v="69.599999999999994"/>
    <m/>
    <m/>
    <m/>
    <m/>
    <m/>
    <m/>
    <m/>
    <n v="142.07999999999998"/>
  </r>
  <r>
    <x v="37"/>
    <s v="Rd1 Ky Straight Nupc"/>
    <x v="1"/>
    <m/>
    <m/>
    <m/>
    <m/>
    <m/>
    <m/>
    <m/>
    <m/>
    <n v="141.03"/>
    <m/>
    <m/>
    <m/>
    <m/>
    <m/>
    <m/>
    <m/>
    <n v="141.03"/>
  </r>
  <r>
    <x v="38"/>
    <s v="Blantons Single Barrel"/>
    <x v="1"/>
    <m/>
    <m/>
    <m/>
    <m/>
    <m/>
    <m/>
    <m/>
    <m/>
    <m/>
    <m/>
    <m/>
    <m/>
    <m/>
    <n v="141"/>
    <m/>
    <m/>
    <n v="141"/>
  </r>
  <r>
    <x v="39"/>
    <s v="Eagle Rare"/>
    <x v="1"/>
    <m/>
    <m/>
    <m/>
    <m/>
    <m/>
    <m/>
    <m/>
    <m/>
    <n v="134.96"/>
    <m/>
    <m/>
    <m/>
    <m/>
    <m/>
    <m/>
    <m/>
    <n v="134.96"/>
  </r>
  <r>
    <x v="40"/>
    <s v="Old Forester"/>
    <x v="1"/>
    <m/>
    <n v="87.18"/>
    <m/>
    <m/>
    <m/>
    <m/>
    <m/>
    <m/>
    <n v="43.59"/>
    <m/>
    <m/>
    <m/>
    <m/>
    <m/>
    <m/>
    <m/>
    <n v="130.77000000000001"/>
  </r>
  <r>
    <x v="41"/>
    <s v="Old Hamer Pf Strt"/>
    <x v="1"/>
    <n v="96.06"/>
    <m/>
    <m/>
    <m/>
    <m/>
    <m/>
    <n v="32.020000000000003"/>
    <m/>
    <m/>
    <m/>
    <m/>
    <m/>
    <m/>
    <m/>
    <m/>
    <m/>
    <n v="128.08000000000001"/>
  </r>
  <r>
    <x v="42"/>
    <s v="Backbone Prime Pk"/>
    <x v="1"/>
    <m/>
    <m/>
    <n v="24.67"/>
    <m/>
    <m/>
    <m/>
    <m/>
    <m/>
    <m/>
    <m/>
    <m/>
    <m/>
    <m/>
    <m/>
    <m/>
    <n v="88"/>
    <n v="112.67"/>
  </r>
  <r>
    <x v="43"/>
    <s v="Angels Envy Triple Oak"/>
    <x v="1"/>
    <m/>
    <m/>
    <m/>
    <m/>
    <m/>
    <m/>
    <m/>
    <m/>
    <n v="109.99000000000001"/>
    <m/>
    <m/>
    <m/>
    <m/>
    <m/>
    <m/>
    <m/>
    <n v="109.99000000000001"/>
  </r>
  <r>
    <x v="44"/>
    <s v="Basil Hayden"/>
    <x v="1"/>
    <m/>
    <m/>
    <m/>
    <m/>
    <m/>
    <m/>
    <m/>
    <m/>
    <m/>
    <m/>
    <m/>
    <m/>
    <m/>
    <n v="108.1"/>
    <m/>
    <m/>
    <n v="108.1"/>
  </r>
  <r>
    <x v="45"/>
    <s v="Angels Envy"/>
    <x v="1"/>
    <m/>
    <m/>
    <m/>
    <m/>
    <m/>
    <m/>
    <m/>
    <m/>
    <m/>
    <m/>
    <m/>
    <m/>
    <m/>
    <n v="94.94"/>
    <m/>
    <m/>
    <n v="94.94"/>
  </r>
  <r>
    <x v="46"/>
    <s v="Four Roses"/>
    <x v="1"/>
    <m/>
    <m/>
    <m/>
    <n v="85.539999999999992"/>
    <m/>
    <m/>
    <m/>
    <m/>
    <m/>
    <m/>
    <m/>
    <m/>
    <m/>
    <m/>
    <m/>
    <m/>
    <n v="85.539999999999992"/>
  </r>
  <r>
    <x v="47"/>
    <s v="Monks Road Ky Wheate"/>
    <x v="1"/>
    <m/>
    <m/>
    <m/>
    <m/>
    <m/>
    <m/>
    <m/>
    <m/>
    <n v="82"/>
    <m/>
    <m/>
    <m/>
    <m/>
    <m/>
    <m/>
    <m/>
    <n v="82"/>
  </r>
  <r>
    <x v="48"/>
    <s v="Horse Soldier Straight Bour"/>
    <x v="1"/>
    <m/>
    <m/>
    <m/>
    <m/>
    <m/>
    <m/>
    <m/>
    <m/>
    <m/>
    <m/>
    <m/>
    <m/>
    <m/>
    <m/>
    <m/>
    <n v="79.78"/>
    <n v="79.78"/>
  </r>
  <r>
    <x v="49"/>
    <s v="Eagle Rare"/>
    <x v="1"/>
    <m/>
    <m/>
    <m/>
    <m/>
    <m/>
    <m/>
    <m/>
    <m/>
    <m/>
    <m/>
    <m/>
    <m/>
    <m/>
    <n v="78.959999999999994"/>
    <m/>
    <m/>
    <n v="78.959999999999994"/>
  </r>
  <r>
    <x v="50"/>
    <s v="Old Forester Proof"/>
    <x v="1"/>
    <m/>
    <m/>
    <n v="0"/>
    <m/>
    <m/>
    <m/>
    <n v="0"/>
    <n v="26.25"/>
    <m/>
    <m/>
    <n v="0"/>
    <m/>
    <m/>
    <m/>
    <n v="52.5"/>
    <n v="0"/>
    <n v="78.75"/>
  </r>
  <r>
    <x v="51"/>
    <s v="Jim Beam Apple"/>
    <x v="1"/>
    <m/>
    <m/>
    <m/>
    <m/>
    <m/>
    <m/>
    <m/>
    <m/>
    <n v="63.6"/>
    <m/>
    <m/>
    <m/>
    <m/>
    <m/>
    <m/>
    <m/>
    <n v="63.6"/>
  </r>
  <r>
    <x v="52"/>
    <s v="Elijah Craig Bp 12Y"/>
    <x v="1"/>
    <m/>
    <m/>
    <m/>
    <m/>
    <m/>
    <m/>
    <m/>
    <m/>
    <n v="62"/>
    <m/>
    <m/>
    <m/>
    <m/>
    <m/>
    <m/>
    <m/>
    <n v="62"/>
  </r>
  <r>
    <x v="53"/>
    <s v="Jim Beam Traveler"/>
    <x v="1"/>
    <m/>
    <m/>
    <m/>
    <n v="31.96"/>
    <m/>
    <m/>
    <m/>
    <m/>
    <m/>
    <m/>
    <m/>
    <m/>
    <n v="28.2"/>
    <m/>
    <m/>
    <m/>
    <n v="60.16"/>
  </r>
  <r>
    <x v="54"/>
    <s v="F A Small Batch"/>
    <x v="1"/>
    <m/>
    <m/>
    <m/>
    <m/>
    <m/>
    <m/>
    <m/>
    <m/>
    <n v="58.15"/>
    <m/>
    <m/>
    <m/>
    <m/>
    <m/>
    <m/>
    <m/>
    <n v="58.15"/>
  </r>
  <r>
    <x v="55"/>
    <s v="Leather Oak Spirits"/>
    <x v="1"/>
    <m/>
    <m/>
    <m/>
    <m/>
    <m/>
    <m/>
    <m/>
    <m/>
    <m/>
    <m/>
    <m/>
    <m/>
    <n v="56.3"/>
    <m/>
    <m/>
    <m/>
    <n v="56.3"/>
  </r>
  <r>
    <x v="56"/>
    <s v="Bakers Sgl Brl"/>
    <x v="1"/>
    <m/>
    <m/>
    <m/>
    <m/>
    <m/>
    <m/>
    <m/>
    <m/>
    <m/>
    <m/>
    <n v="54.74"/>
    <m/>
    <m/>
    <m/>
    <m/>
    <m/>
    <n v="54.74"/>
  </r>
  <r>
    <x v="57"/>
    <s v="Larceny Barrel Proof"/>
    <x v="1"/>
    <m/>
    <m/>
    <m/>
    <m/>
    <m/>
    <m/>
    <m/>
    <m/>
    <n v="54"/>
    <m/>
    <m/>
    <m/>
    <m/>
    <m/>
    <m/>
    <m/>
    <n v="54"/>
  </r>
  <r>
    <x v="58"/>
    <s v="Wild Turkey Rare Breed"/>
    <x v="1"/>
    <m/>
    <m/>
    <m/>
    <m/>
    <m/>
    <m/>
    <m/>
    <m/>
    <n v="50.8"/>
    <m/>
    <m/>
    <m/>
    <m/>
    <m/>
    <m/>
    <m/>
    <n v="50.8"/>
  </r>
  <r>
    <x v="59"/>
    <s v="Old Forester"/>
    <x v="1"/>
    <m/>
    <m/>
    <m/>
    <m/>
    <n v="50.39"/>
    <m/>
    <m/>
    <m/>
    <m/>
    <m/>
    <m/>
    <m/>
    <m/>
    <m/>
    <m/>
    <m/>
    <n v="50.39"/>
  </r>
  <r>
    <x v="60"/>
    <s v="Four Roses Small Batch Select"/>
    <x v="1"/>
    <m/>
    <m/>
    <m/>
    <m/>
    <m/>
    <m/>
    <m/>
    <m/>
    <n v="50"/>
    <m/>
    <m/>
    <m/>
    <m/>
    <m/>
    <m/>
    <m/>
    <n v="50"/>
  </r>
  <r>
    <x v="61"/>
    <s v="Old Forester"/>
    <x v="1"/>
    <m/>
    <m/>
    <m/>
    <m/>
    <m/>
    <m/>
    <m/>
    <m/>
    <n v="46.79"/>
    <m/>
    <m/>
    <m/>
    <m/>
    <m/>
    <m/>
    <m/>
    <n v="46.79"/>
  </r>
  <r>
    <x v="62"/>
    <s v="Old Hamer Csk Strngth Strt"/>
    <x v="1"/>
    <m/>
    <m/>
    <m/>
    <m/>
    <m/>
    <m/>
    <n v="43.33"/>
    <m/>
    <m/>
    <m/>
    <m/>
    <m/>
    <m/>
    <m/>
    <m/>
    <m/>
    <n v="43.33"/>
  </r>
  <r>
    <x v="63"/>
    <s v="1792 full Proof"/>
    <x v="1"/>
    <m/>
    <m/>
    <m/>
    <m/>
    <m/>
    <m/>
    <m/>
    <m/>
    <n v="42.8"/>
    <m/>
    <m/>
    <m/>
    <m/>
    <m/>
    <m/>
    <m/>
    <n v="42.8"/>
  </r>
  <r>
    <x v="64"/>
    <s v="1792 12 Year"/>
    <x v="1"/>
    <m/>
    <m/>
    <m/>
    <m/>
    <m/>
    <m/>
    <m/>
    <m/>
    <n v="42"/>
    <m/>
    <m/>
    <m/>
    <m/>
    <m/>
    <m/>
    <m/>
    <n v="42"/>
  </r>
  <r>
    <x v="65"/>
    <s v="Willett Pot Still Reserve Pk"/>
    <x v="1"/>
    <m/>
    <m/>
    <m/>
    <m/>
    <n v="41.67"/>
    <m/>
    <m/>
    <m/>
    <m/>
    <m/>
    <m/>
    <m/>
    <m/>
    <m/>
    <m/>
    <m/>
    <n v="41.67"/>
  </r>
  <r>
    <x v="66"/>
    <s v="Stagg"/>
    <x v="1"/>
    <m/>
    <m/>
    <m/>
    <m/>
    <m/>
    <m/>
    <m/>
    <m/>
    <n v="41.24"/>
    <m/>
    <m/>
    <m/>
    <m/>
    <m/>
    <m/>
    <m/>
    <n v="41.24"/>
  </r>
  <r>
    <x v="67"/>
    <s v="Evan Williams Single Barrel"/>
    <x v="1"/>
    <m/>
    <m/>
    <m/>
    <m/>
    <m/>
    <m/>
    <m/>
    <m/>
    <n v="41.2"/>
    <m/>
    <m/>
    <m/>
    <m/>
    <m/>
    <m/>
    <m/>
    <n v="41.2"/>
  </r>
  <r>
    <x v="68"/>
    <s v="Blade Bow"/>
    <x v="1"/>
    <m/>
    <m/>
    <m/>
    <m/>
    <m/>
    <m/>
    <m/>
    <m/>
    <n v="40.6"/>
    <m/>
    <m/>
    <m/>
    <m/>
    <m/>
    <m/>
    <m/>
    <n v="40.6"/>
  </r>
  <r>
    <x v="69"/>
    <s v="Single Barrel"/>
    <x v="1"/>
    <m/>
    <m/>
    <m/>
    <m/>
    <m/>
    <m/>
    <m/>
    <m/>
    <n v="39"/>
    <m/>
    <m/>
    <m/>
    <m/>
    <m/>
    <m/>
    <m/>
    <n v="39"/>
  </r>
  <r>
    <x v="70"/>
    <s v="George Remus Straight"/>
    <x v="1"/>
    <m/>
    <m/>
    <m/>
    <n v="37.6"/>
    <m/>
    <m/>
    <m/>
    <m/>
    <m/>
    <m/>
    <m/>
    <m/>
    <m/>
    <m/>
    <m/>
    <m/>
    <n v="37.6"/>
  </r>
  <r>
    <x v="71"/>
    <s v="Monks Road Ky Str Sb Whtd"/>
    <x v="1"/>
    <m/>
    <m/>
    <m/>
    <m/>
    <m/>
    <m/>
    <m/>
    <m/>
    <m/>
    <m/>
    <n v="36.090000000000003"/>
    <m/>
    <m/>
    <m/>
    <m/>
    <m/>
    <n v="36.090000000000003"/>
  </r>
  <r>
    <x v="72"/>
    <s v="Knob Creek Smoked Maple"/>
    <x v="1"/>
    <m/>
    <m/>
    <m/>
    <m/>
    <m/>
    <m/>
    <m/>
    <m/>
    <m/>
    <m/>
    <m/>
    <m/>
    <n v="34.78"/>
    <m/>
    <m/>
    <m/>
    <n v="34.78"/>
  </r>
  <r>
    <x v="73"/>
    <s v="Bespoken Twice Tstd Whsky 750M"/>
    <x v="1"/>
    <m/>
    <m/>
    <m/>
    <m/>
    <m/>
    <m/>
    <m/>
    <m/>
    <n v="34.25"/>
    <m/>
    <m/>
    <m/>
    <m/>
    <m/>
    <m/>
    <m/>
    <n v="34.25"/>
  </r>
  <r>
    <x v="74"/>
    <s v="Bespoken Twice Tstd Whsky"/>
    <x v="1"/>
    <m/>
    <m/>
    <m/>
    <m/>
    <m/>
    <m/>
    <m/>
    <m/>
    <n v="34.25"/>
    <m/>
    <m/>
    <m/>
    <m/>
    <m/>
    <m/>
    <m/>
    <n v="34.25"/>
  </r>
  <r>
    <x v="75"/>
    <s v="George Remus Straight"/>
    <x v="1"/>
    <m/>
    <m/>
    <m/>
    <m/>
    <m/>
    <m/>
    <m/>
    <m/>
    <m/>
    <m/>
    <m/>
    <m/>
    <n v="32.9"/>
    <m/>
    <m/>
    <m/>
    <n v="32.9"/>
  </r>
  <r>
    <x v="76"/>
    <s v="Sweet Wheat"/>
    <x v="1"/>
    <m/>
    <m/>
    <m/>
    <m/>
    <m/>
    <m/>
    <m/>
    <m/>
    <n v="30.8"/>
    <m/>
    <m/>
    <m/>
    <m/>
    <m/>
    <m/>
    <m/>
    <n v="30.8"/>
  </r>
  <r>
    <x v="77"/>
    <s v="Weller Reserve"/>
    <x v="1"/>
    <m/>
    <m/>
    <m/>
    <m/>
    <m/>
    <m/>
    <m/>
    <m/>
    <n v="26"/>
    <m/>
    <m/>
    <m/>
    <m/>
    <m/>
    <m/>
    <m/>
    <n v="26"/>
  </r>
  <r>
    <x v="78"/>
    <s v="Jeffersons"/>
    <x v="1"/>
    <m/>
    <m/>
    <m/>
    <m/>
    <m/>
    <m/>
    <m/>
    <m/>
    <n v="17"/>
    <m/>
    <m/>
    <m/>
    <m/>
    <m/>
    <m/>
    <m/>
    <n v="17"/>
  </r>
  <r>
    <x v="79"/>
    <s v="Watershed Distillery Apple"/>
    <x v="2"/>
    <m/>
    <m/>
    <m/>
    <m/>
    <m/>
    <m/>
    <m/>
    <m/>
    <m/>
    <m/>
    <m/>
    <m/>
    <n v="112.80000000000001"/>
    <m/>
    <m/>
    <m/>
    <n v="112.80000000000001"/>
  </r>
  <r>
    <x v="80"/>
    <s v="E&amp;J Brandy"/>
    <x v="2"/>
    <m/>
    <m/>
    <m/>
    <m/>
    <m/>
    <m/>
    <m/>
    <m/>
    <m/>
    <m/>
    <m/>
    <n v="45"/>
    <m/>
    <m/>
    <m/>
    <m/>
    <n v="45"/>
  </r>
  <r>
    <x v="81"/>
    <s v="Dom Pierre Napoleon French Cs"/>
    <x v="2"/>
    <m/>
    <m/>
    <m/>
    <m/>
    <m/>
    <m/>
    <m/>
    <m/>
    <m/>
    <m/>
    <m/>
    <n v="30.33"/>
    <m/>
    <m/>
    <m/>
    <m/>
    <n v="30.33"/>
  </r>
  <r>
    <x v="82"/>
    <s v="Christian Bros Amber Vs"/>
    <x v="2"/>
    <m/>
    <m/>
    <m/>
    <m/>
    <m/>
    <m/>
    <m/>
    <m/>
    <m/>
    <m/>
    <m/>
    <m/>
    <m/>
    <m/>
    <n v="26.74"/>
    <m/>
    <n v="26.74"/>
  </r>
  <r>
    <x v="83"/>
    <s v="E&amp;J Brandy Apple"/>
    <x v="2"/>
    <m/>
    <m/>
    <m/>
    <n v="18.8"/>
    <m/>
    <m/>
    <m/>
    <m/>
    <m/>
    <m/>
    <m/>
    <m/>
    <m/>
    <m/>
    <m/>
    <m/>
    <n v="18.8"/>
  </r>
  <r>
    <x v="84"/>
    <s v="Hennessy Vs"/>
    <x v="3"/>
    <n v="49.55"/>
    <n v="383.6"/>
    <m/>
    <n v="149.46"/>
    <m/>
    <n v="91.1"/>
    <n v="148.64999999999998"/>
    <m/>
    <m/>
    <m/>
    <n v="297.3"/>
    <m/>
    <n v="49.82"/>
    <m/>
    <m/>
    <n v="91.1"/>
    <n v="1260.58"/>
  </r>
  <r>
    <x v="85"/>
    <s v="Courvoisier Vs"/>
    <x v="3"/>
    <m/>
    <m/>
    <m/>
    <m/>
    <m/>
    <m/>
    <m/>
    <m/>
    <n v="64.8"/>
    <m/>
    <m/>
    <m/>
    <m/>
    <m/>
    <m/>
    <m/>
    <n v="64.8"/>
  </r>
  <r>
    <x v="86"/>
    <s v="Remy Martin Vsop"/>
    <x v="3"/>
    <m/>
    <m/>
    <m/>
    <m/>
    <m/>
    <m/>
    <m/>
    <n v="57.5"/>
    <m/>
    <m/>
    <m/>
    <m/>
    <m/>
    <m/>
    <m/>
    <m/>
    <n v="57.5"/>
  </r>
  <r>
    <x v="87"/>
    <s v="Branson Cognac Phantom Vs"/>
    <x v="3"/>
    <m/>
    <m/>
    <m/>
    <m/>
    <m/>
    <m/>
    <m/>
    <m/>
    <m/>
    <m/>
    <m/>
    <m/>
    <m/>
    <m/>
    <n v="40.17"/>
    <m/>
    <n v="40.17"/>
  </r>
  <r>
    <x v="88"/>
    <s v="Courvoisier Vs "/>
    <x v="3"/>
    <m/>
    <n v="37.200000000000003"/>
    <m/>
    <m/>
    <m/>
    <m/>
    <m/>
    <m/>
    <m/>
    <m/>
    <m/>
    <m/>
    <m/>
    <m/>
    <m/>
    <m/>
    <n v="37.200000000000003"/>
  </r>
  <r>
    <x v="89"/>
    <s v="The Botanist Islay Dry"/>
    <x v="4"/>
    <n v="1486.8600000000001"/>
    <n v="404.88"/>
    <n v="1771.1900000000003"/>
    <m/>
    <n v="1635.45"/>
    <n v="2081.7000000000003"/>
    <n v="1799.5200000000002"/>
    <n v="2030.4800000000002"/>
    <n v="889.44"/>
    <n v="1349.64"/>
    <n v="4003.9300000000007"/>
    <n v="1439.7000000000003"/>
    <m/>
    <m/>
    <n v="1124.7"/>
    <n v="1690.6500000000003"/>
    <n v="21708.140000000003"/>
  </r>
  <r>
    <x v="90"/>
    <s v="Tanqueray"/>
    <x v="4"/>
    <n v="190.5"/>
    <n v="66"/>
    <n v="825.5"/>
    <n v="169.2"/>
    <n v="127"/>
    <n v="210.25"/>
    <n v="310"/>
    <n v="95.25"/>
    <n v="198"/>
    <n v="143.75"/>
    <n v="317.5"/>
    <n v="158.75"/>
    <n v="112.8"/>
    <n v="169.2"/>
    <n v="190.5"/>
    <n v="351"/>
    <n v="3635.2"/>
  </r>
  <r>
    <x v="91"/>
    <s v="Hendricks"/>
    <x v="4"/>
    <n v="83"/>
    <n v="35"/>
    <n v="279.32"/>
    <n v="33.840000000000003"/>
    <n v="188.74"/>
    <n v="237.82"/>
    <n v="313.24"/>
    <n v="90.58"/>
    <n v="86.5"/>
    <n v="305.65999999999997"/>
    <n v="475.64"/>
    <n v="147.24"/>
    <m/>
    <n v="118.44"/>
    <n v="209.92"/>
    <m/>
    <n v="2604.94"/>
  </r>
  <r>
    <x v="92"/>
    <s v="Bombay Sapphire"/>
    <x v="4"/>
    <n v="114"/>
    <m/>
    <n v="412.07"/>
    <m/>
    <n v="86.25"/>
    <n v="99.96"/>
    <n v="171"/>
    <n v="53.739999999999995"/>
    <n v="53.05"/>
    <n v="81.99"/>
    <n v="646.24"/>
    <n v="115"/>
    <m/>
    <m/>
    <n v="87.5"/>
    <n v="306"/>
    <n v="2226.8000000000002"/>
  </r>
  <r>
    <x v="93"/>
    <s v="Seagrams Extra Dry"/>
    <x v="4"/>
    <n v="89.45"/>
    <n v="148.80000000000001"/>
    <n v="71.56"/>
    <n v="42.3"/>
    <n v="178.89999999999998"/>
    <n v="271.72000000000003"/>
    <n v="89.45"/>
    <n v="162.29999999999998"/>
    <n v="109.2"/>
    <m/>
    <n v="304.12999999999988"/>
    <n v="193.12"/>
    <n v="52.64"/>
    <n v="56.4"/>
    <n v="89.45"/>
    <m/>
    <n v="1859.42"/>
  </r>
  <r>
    <x v="94"/>
    <s v="Bombay Sapphire"/>
    <x v="4"/>
    <m/>
    <m/>
    <m/>
    <n v="80.84"/>
    <m/>
    <m/>
    <m/>
    <m/>
    <m/>
    <m/>
    <m/>
    <m/>
    <n v="92.12"/>
    <n v="272.60000000000002"/>
    <m/>
    <m/>
    <n v="445.56000000000006"/>
  </r>
  <r>
    <x v="95"/>
    <s v="Beefeater"/>
    <x v="4"/>
    <n v="55.34"/>
    <n v="104"/>
    <n v="27.67"/>
    <m/>
    <n v="27.67"/>
    <n v="110.68"/>
    <m/>
    <m/>
    <m/>
    <m/>
    <m/>
    <m/>
    <m/>
    <m/>
    <m/>
    <m/>
    <n v="325.36"/>
  </r>
  <r>
    <x v="96"/>
    <s v="Empress Indigo"/>
    <x v="4"/>
    <m/>
    <m/>
    <m/>
    <n v="88.36"/>
    <m/>
    <m/>
    <m/>
    <m/>
    <m/>
    <m/>
    <m/>
    <m/>
    <m/>
    <n v="132.54"/>
    <m/>
    <m/>
    <n v="220.89999999999998"/>
  </r>
  <r>
    <x v="97"/>
    <s v="Monks Road Ba"/>
    <x v="4"/>
    <m/>
    <m/>
    <m/>
    <m/>
    <m/>
    <m/>
    <m/>
    <m/>
    <n v="153"/>
    <m/>
    <m/>
    <m/>
    <m/>
    <m/>
    <m/>
    <m/>
    <n v="153"/>
  </r>
  <r>
    <x v="98"/>
    <s v="Boodles"/>
    <x v="4"/>
    <m/>
    <m/>
    <m/>
    <m/>
    <n v="150"/>
    <m/>
    <m/>
    <m/>
    <m/>
    <m/>
    <m/>
    <m/>
    <m/>
    <m/>
    <m/>
    <m/>
    <n v="150"/>
  </r>
  <r>
    <x v="99"/>
    <s v="Cincinnati Single Bottle"/>
    <x v="4"/>
    <m/>
    <m/>
    <m/>
    <m/>
    <m/>
    <m/>
    <m/>
    <m/>
    <m/>
    <m/>
    <m/>
    <m/>
    <m/>
    <n v="65.8"/>
    <m/>
    <m/>
    <n v="65.8"/>
  </r>
  <r>
    <x v="100"/>
    <s v="Aviation"/>
    <x v="4"/>
    <m/>
    <m/>
    <m/>
    <m/>
    <m/>
    <m/>
    <m/>
    <n v="54.17"/>
    <m/>
    <m/>
    <m/>
    <m/>
    <m/>
    <m/>
    <m/>
    <m/>
    <n v="54.17"/>
  </r>
  <r>
    <x v="101"/>
    <s v="Castle Key Roots Of Ruin 750M"/>
    <x v="4"/>
    <m/>
    <m/>
    <m/>
    <m/>
    <m/>
    <m/>
    <m/>
    <m/>
    <n v="46"/>
    <m/>
    <m/>
    <m/>
    <m/>
    <m/>
    <m/>
    <m/>
    <n v="46"/>
  </r>
  <r>
    <x v="102"/>
    <s v="Gordons"/>
    <x v="4"/>
    <m/>
    <m/>
    <m/>
    <m/>
    <m/>
    <m/>
    <m/>
    <m/>
    <m/>
    <m/>
    <m/>
    <n v="34.5"/>
    <m/>
    <m/>
    <m/>
    <m/>
    <n v="34.5"/>
  </r>
  <r>
    <x v="103"/>
    <s v="Four Peel From Watershed D"/>
    <x v="4"/>
    <m/>
    <m/>
    <m/>
    <m/>
    <m/>
    <m/>
    <m/>
    <m/>
    <m/>
    <m/>
    <m/>
    <m/>
    <n v="33.840000000000003"/>
    <m/>
    <m/>
    <m/>
    <n v="33.840000000000003"/>
  </r>
  <r>
    <x v="104"/>
    <s v="New Amsterdam Pink Whitney"/>
    <x v="4"/>
    <m/>
    <m/>
    <m/>
    <m/>
    <m/>
    <m/>
    <m/>
    <n v="32.799999999999997"/>
    <m/>
    <m/>
    <m/>
    <m/>
    <m/>
    <m/>
    <m/>
    <m/>
    <n v="32.799999999999997"/>
  </r>
  <r>
    <x v="105"/>
    <s v="Beefeater"/>
    <x v="4"/>
    <m/>
    <m/>
    <m/>
    <n v="26.32"/>
    <m/>
    <m/>
    <m/>
    <m/>
    <m/>
    <m/>
    <m/>
    <m/>
    <m/>
    <m/>
    <m/>
    <m/>
    <n v="26.32"/>
  </r>
  <r>
    <x v="106"/>
    <s v="Svedka"/>
    <x v="4"/>
    <m/>
    <m/>
    <m/>
    <m/>
    <m/>
    <m/>
    <m/>
    <n v="8.5"/>
    <m/>
    <m/>
    <m/>
    <m/>
    <m/>
    <m/>
    <m/>
    <m/>
    <n v="8.5"/>
  </r>
  <r>
    <x v="107"/>
    <s v="Fords Nupc"/>
    <x v="4"/>
    <m/>
    <m/>
    <m/>
    <m/>
    <n v="0"/>
    <m/>
    <m/>
    <m/>
    <m/>
    <m/>
    <m/>
    <m/>
    <m/>
    <m/>
    <m/>
    <m/>
    <n v="0"/>
  </r>
  <r>
    <x v="108"/>
    <s v="St Germain"/>
    <x v="5"/>
    <n v="1819.8400000000001"/>
    <m/>
    <n v="1863"/>
    <m/>
    <n v="31.16"/>
    <n v="828.62"/>
    <n v="1539"/>
    <n v="1463.0000000000002"/>
    <n v="992.37000000000012"/>
    <n v="1539"/>
    <m/>
    <m/>
    <n v="1057.0000000000002"/>
    <n v="79.98"/>
    <m/>
    <n v="1105.98"/>
    <n v="12318.949999999999"/>
  </r>
  <r>
    <x v="109"/>
    <s v="Cointreau Triple Sec"/>
    <x v="5"/>
    <n v="397"/>
    <n v="42.58"/>
    <n v="293.85000000000008"/>
    <m/>
    <n v="332.69000000000005"/>
    <n v="336"/>
    <n v="261.85000000000002"/>
    <n v="336.86000000000007"/>
    <m/>
    <n v="417.5"/>
    <n v="432.20000000000005"/>
    <n v="385.35"/>
    <m/>
    <m/>
    <n v="336"/>
    <n v="168"/>
    <n v="3739.8800000000006"/>
  </r>
  <r>
    <x v="110"/>
    <s v="St Elder Elderflower"/>
    <x v="5"/>
    <m/>
    <m/>
    <m/>
    <n v="878.25999999999965"/>
    <n v="815"/>
    <m/>
    <m/>
    <n v="58.33"/>
    <m/>
    <m/>
    <n v="1464"/>
    <m/>
    <m/>
    <n v="308.48"/>
    <m/>
    <m/>
    <n v="3524.0699999999997"/>
  </r>
  <r>
    <x v="111"/>
    <s v="Dekuyper Triple Sec"/>
    <x v="5"/>
    <n v="238.90000000000003"/>
    <n v="46"/>
    <n v="251.92000000000002"/>
    <m/>
    <n v="60.540000000000006"/>
    <n v="103.97999999999999"/>
    <n v="158.18"/>
    <n v="336.54"/>
    <m/>
    <n v="87.55"/>
    <n v="335.72"/>
    <n v="221.98000000000002"/>
    <m/>
    <m/>
    <n v="225.55"/>
    <n v="87.55"/>
    <n v="2154.4100000000003"/>
  </r>
  <r>
    <x v="112"/>
    <s v="Dekuyper Triple Sec"/>
    <x v="5"/>
    <n v="230.32999999999998"/>
    <m/>
    <n v="262.64999999999998"/>
    <m/>
    <n v="235.14999999999998"/>
    <m/>
    <n v="110.99"/>
    <n v="225.55"/>
    <m/>
    <n v="175.1"/>
    <n v="279.08"/>
    <n v="141.26"/>
    <m/>
    <m/>
    <n v="175.1"/>
    <n v="201.62"/>
    <n v="2036.8299999999995"/>
  </r>
  <r>
    <x v="113"/>
    <s v="Cointreau Triple Sec"/>
    <x v="5"/>
    <m/>
    <m/>
    <m/>
    <n v="367.54"/>
    <m/>
    <m/>
    <m/>
    <m/>
    <m/>
    <m/>
    <m/>
    <m/>
    <n v="641.08000000000004"/>
    <n v="688.08"/>
    <m/>
    <m/>
    <n v="1696.7000000000003"/>
  </r>
  <r>
    <x v="114"/>
    <s v="Bols Elderflower"/>
    <x v="5"/>
    <m/>
    <m/>
    <m/>
    <m/>
    <m/>
    <m/>
    <m/>
    <m/>
    <m/>
    <m/>
    <m/>
    <n v="769.5"/>
    <m/>
    <m/>
    <n v="832.5"/>
    <m/>
    <n v="1602"/>
  </r>
  <r>
    <x v="115"/>
    <s v="Baileys Irish Cream"/>
    <x v="5"/>
    <n v="38.5"/>
    <n v="35.75"/>
    <m/>
    <n v="78.900000000000006"/>
    <m/>
    <n v="109.5"/>
    <n v="77"/>
    <m/>
    <m/>
    <n v="154"/>
    <n v="154"/>
    <n v="115.5"/>
    <n v="50"/>
    <m/>
    <n v="154"/>
    <n v="111.5"/>
    <n v="1078.6500000000001"/>
  </r>
  <r>
    <x v="116"/>
    <s v="Kahlua"/>
    <x v="5"/>
    <n v="256.48"/>
    <m/>
    <n v="32.06"/>
    <m/>
    <n v="32.06"/>
    <n v="128.24"/>
    <m/>
    <n v="192.36"/>
    <n v="33.74"/>
    <m/>
    <n v="96.18"/>
    <n v="32.06"/>
    <m/>
    <n v="48.88"/>
    <n v="58.19"/>
    <m/>
    <n v="910.25"/>
  </r>
  <r>
    <x v="117"/>
    <s v="Aperol"/>
    <x v="5"/>
    <n v="150.05000000000001"/>
    <m/>
    <m/>
    <m/>
    <m/>
    <n v="80.28"/>
    <m/>
    <n v="58.52"/>
    <n v="107.2"/>
    <n v="141.30000000000001"/>
    <n v="145.55000000000001"/>
    <m/>
    <n v="27.16"/>
    <m/>
    <n v="29.26"/>
    <n v="142.55000000000001"/>
    <n v="881.87000000000012"/>
  </r>
  <r>
    <x v="118"/>
    <s v="Pama Pomegranate"/>
    <x v="5"/>
    <n v="148"/>
    <m/>
    <m/>
    <m/>
    <m/>
    <n v="57.34"/>
    <m/>
    <n v="181.02000000000004"/>
    <m/>
    <m/>
    <m/>
    <n v="120.68"/>
    <m/>
    <n v="170.49"/>
    <m/>
    <n v="81.510000000000005"/>
    <n v="759.04"/>
  </r>
  <r>
    <x v="119"/>
    <s v="Grand Marnier"/>
    <x v="5"/>
    <m/>
    <m/>
    <m/>
    <n v="90.24"/>
    <n v="42.5"/>
    <n v="40"/>
    <n v="42.5"/>
    <n v="42.5"/>
    <m/>
    <m/>
    <n v="74.239999999999995"/>
    <n v="85"/>
    <m/>
    <n v="90.24"/>
    <n v="85"/>
    <n v="80"/>
    <n v="672.22"/>
  </r>
  <r>
    <x v="120"/>
    <s v="Dekuyper Amaretto"/>
    <x v="5"/>
    <n v="44.43"/>
    <m/>
    <m/>
    <m/>
    <n v="271.49"/>
    <m/>
    <n v="14.81"/>
    <m/>
    <m/>
    <n v="28.04"/>
    <n v="118.48"/>
    <n v="103.67"/>
    <m/>
    <m/>
    <m/>
    <n v="56.08"/>
    <n v="637.00000000000011"/>
  </r>
  <r>
    <x v="121"/>
    <s v="St George Spiced Pear"/>
    <x v="5"/>
    <m/>
    <m/>
    <m/>
    <m/>
    <n v="301.70000000000005"/>
    <m/>
    <m/>
    <m/>
    <m/>
    <m/>
    <m/>
    <n v="271.53000000000003"/>
    <m/>
    <m/>
    <m/>
    <m/>
    <n v="573.23"/>
  </r>
  <r>
    <x v="122"/>
    <s v="Campari"/>
    <x v="5"/>
    <m/>
    <m/>
    <m/>
    <m/>
    <m/>
    <n v="69.98"/>
    <n v="36.82"/>
    <n v="73.64"/>
    <m/>
    <n v="73.64"/>
    <n v="110.46000000000001"/>
    <m/>
    <m/>
    <n v="60.16"/>
    <m/>
    <n v="69.98"/>
    <n v="494.67999999999995"/>
  </r>
  <r>
    <x v="123"/>
    <s v="Midori"/>
    <x v="5"/>
    <m/>
    <n v="74.699999999999989"/>
    <m/>
    <m/>
    <m/>
    <m/>
    <m/>
    <n v="351"/>
    <m/>
    <m/>
    <m/>
    <m/>
    <m/>
    <m/>
    <m/>
    <m/>
    <n v="425.7"/>
  </r>
  <r>
    <x v="124"/>
    <s v="Frangellico"/>
    <x v="5"/>
    <n v="77.540000000000006"/>
    <m/>
    <m/>
    <m/>
    <m/>
    <n v="145.81"/>
    <m/>
    <m/>
    <m/>
    <m/>
    <m/>
    <m/>
    <m/>
    <n v="64.98"/>
    <m/>
    <n v="74.540000000000006"/>
    <n v="362.87000000000006"/>
  </r>
  <r>
    <x v="125"/>
    <s v="Dekuyper Peachtree Schn"/>
    <x v="5"/>
    <n v="145"/>
    <m/>
    <m/>
    <m/>
    <m/>
    <n v="42.74"/>
    <m/>
    <n v="29"/>
    <m/>
    <m/>
    <n v="71.739999999999995"/>
    <m/>
    <m/>
    <m/>
    <m/>
    <m/>
    <n v="288.48"/>
  </r>
  <r>
    <x v="126"/>
    <s v="Dekuyper Peachtree Schn"/>
    <x v="5"/>
    <n v="140.44"/>
    <m/>
    <m/>
    <m/>
    <n v="14.5"/>
    <m/>
    <m/>
    <n v="29"/>
    <m/>
    <n v="14.5"/>
    <n v="56.480000000000004"/>
    <m/>
    <m/>
    <m/>
    <m/>
    <n v="27.48"/>
    <n v="282.40000000000003"/>
  </r>
  <r>
    <x v="127"/>
    <s v="Fiorente Elderflower"/>
    <x v="5"/>
    <m/>
    <m/>
    <m/>
    <m/>
    <m/>
    <m/>
    <m/>
    <m/>
    <m/>
    <m/>
    <m/>
    <n v="273.23"/>
    <m/>
    <m/>
    <m/>
    <m/>
    <n v="273.23"/>
  </r>
  <r>
    <x v="128"/>
    <s v="Bentleys Triple Sec"/>
    <x v="5"/>
    <m/>
    <m/>
    <m/>
    <n v="178.07999999999998"/>
    <m/>
    <m/>
    <m/>
    <m/>
    <m/>
    <m/>
    <m/>
    <m/>
    <m/>
    <n v="44.47"/>
    <m/>
    <m/>
    <n v="222.54999999999998"/>
  </r>
  <r>
    <x v="129"/>
    <s v="Dekuyper Amaretto"/>
    <x v="5"/>
    <m/>
    <m/>
    <m/>
    <m/>
    <n v="59.24"/>
    <n v="87.28"/>
    <n v="14.81"/>
    <m/>
    <m/>
    <m/>
    <n v="59.24"/>
    <m/>
    <m/>
    <m/>
    <m/>
    <m/>
    <n v="220.57000000000002"/>
  </r>
  <r>
    <x v="130"/>
    <s v="Bitter Truth Elderflower Liqueur"/>
    <x v="5"/>
    <m/>
    <n v="194.25"/>
    <m/>
    <m/>
    <m/>
    <m/>
    <m/>
    <m/>
    <m/>
    <m/>
    <m/>
    <m/>
    <m/>
    <m/>
    <m/>
    <m/>
    <n v="194.25"/>
  </r>
  <r>
    <x v="131"/>
    <s v="Caravella Limoncello"/>
    <x v="5"/>
    <m/>
    <m/>
    <m/>
    <m/>
    <n v="103.14999999999999"/>
    <m/>
    <m/>
    <n v="82.52"/>
    <m/>
    <m/>
    <m/>
    <m/>
    <m/>
    <m/>
    <m/>
    <m/>
    <n v="185.67"/>
  </r>
  <r>
    <x v="132"/>
    <s v="Dekuyper Triple Sec"/>
    <x v="5"/>
    <m/>
    <m/>
    <m/>
    <m/>
    <m/>
    <m/>
    <m/>
    <m/>
    <m/>
    <m/>
    <m/>
    <m/>
    <n v="180.99000000000004"/>
    <m/>
    <m/>
    <m/>
    <n v="180.99000000000004"/>
  </r>
  <r>
    <x v="133"/>
    <s v="Giffard Banane Bresil "/>
    <x v="5"/>
    <m/>
    <m/>
    <m/>
    <m/>
    <m/>
    <m/>
    <m/>
    <m/>
    <m/>
    <m/>
    <n v="176.4"/>
    <m/>
    <m/>
    <m/>
    <m/>
    <m/>
    <n v="176.4"/>
  </r>
  <r>
    <x v="134"/>
    <s v="Dekuyper Pucker Watermelon"/>
    <x v="5"/>
    <n v="58"/>
    <m/>
    <n v="98.460000000000008"/>
    <m/>
    <m/>
    <m/>
    <m/>
    <m/>
    <m/>
    <n v="14.5"/>
    <m/>
    <m/>
    <m/>
    <m/>
    <m/>
    <m/>
    <n v="170.96"/>
  </r>
  <r>
    <x v="135"/>
    <s v="Pierre ferrand Dry Curaco"/>
    <x v="5"/>
    <m/>
    <m/>
    <m/>
    <m/>
    <m/>
    <m/>
    <m/>
    <m/>
    <n v="168"/>
    <m/>
    <m/>
    <m/>
    <m/>
    <m/>
    <m/>
    <m/>
    <n v="168"/>
  </r>
  <r>
    <x v="136"/>
    <s v="Jagermeister"/>
    <x v="5"/>
    <m/>
    <m/>
    <m/>
    <m/>
    <m/>
    <m/>
    <n v="30.17"/>
    <m/>
    <m/>
    <n v="50.67"/>
    <n v="60.34"/>
    <m/>
    <n v="18.8"/>
    <m/>
    <m/>
    <m/>
    <n v="159.98000000000002"/>
  </r>
  <r>
    <x v="137"/>
    <s v="Arrow Triple Sec"/>
    <x v="5"/>
    <m/>
    <m/>
    <m/>
    <m/>
    <m/>
    <m/>
    <m/>
    <m/>
    <m/>
    <m/>
    <m/>
    <n v="158"/>
    <m/>
    <m/>
    <m/>
    <m/>
    <n v="158"/>
  </r>
  <r>
    <x v="138"/>
    <s v="Bitter Truth Elderflower"/>
    <x v="5"/>
    <m/>
    <n v="154.5"/>
    <m/>
    <m/>
    <m/>
    <m/>
    <m/>
    <m/>
    <m/>
    <m/>
    <m/>
    <m/>
    <m/>
    <m/>
    <m/>
    <m/>
    <n v="154.5"/>
  </r>
  <r>
    <x v="139"/>
    <s v="Di Amore Limoncello"/>
    <x v="5"/>
    <m/>
    <m/>
    <m/>
    <m/>
    <m/>
    <m/>
    <m/>
    <n v="145"/>
    <m/>
    <m/>
    <m/>
    <m/>
    <m/>
    <m/>
    <m/>
    <m/>
    <n v="145"/>
  </r>
  <r>
    <x v="140"/>
    <s v="Luxardo Limoncello"/>
    <x v="5"/>
    <m/>
    <m/>
    <m/>
    <m/>
    <m/>
    <m/>
    <m/>
    <m/>
    <m/>
    <n v="143.35000000000002"/>
    <m/>
    <m/>
    <m/>
    <m/>
    <m/>
    <m/>
    <n v="143.35000000000002"/>
  </r>
  <r>
    <x v="141"/>
    <s v="Dekuyper Blue Curacao"/>
    <x v="5"/>
    <n v="29"/>
    <n v="39.599999999999994"/>
    <m/>
    <m/>
    <n v="29"/>
    <m/>
    <m/>
    <m/>
    <m/>
    <m/>
    <m/>
    <m/>
    <m/>
    <m/>
    <m/>
    <n v="41.22"/>
    <n v="138.82"/>
  </r>
  <r>
    <x v="142"/>
    <s v="Disaronno Amaretto"/>
    <x v="5"/>
    <m/>
    <m/>
    <m/>
    <m/>
    <m/>
    <m/>
    <m/>
    <m/>
    <n v="58"/>
    <m/>
    <m/>
    <m/>
    <n v="41.53"/>
    <n v="37.6"/>
    <m/>
    <m/>
    <n v="137.13"/>
  </r>
  <r>
    <x v="143"/>
    <s v="Licor"/>
    <x v="5"/>
    <m/>
    <m/>
    <m/>
    <m/>
    <m/>
    <m/>
    <m/>
    <n v="136.32"/>
    <m/>
    <m/>
    <m/>
    <m/>
    <m/>
    <m/>
    <m/>
    <m/>
    <n v="136.32"/>
  </r>
  <r>
    <x v="144"/>
    <s v="Giffard Creme De Violette"/>
    <x v="5"/>
    <m/>
    <m/>
    <m/>
    <m/>
    <m/>
    <m/>
    <m/>
    <m/>
    <m/>
    <m/>
    <m/>
    <n v="134"/>
    <m/>
    <m/>
    <m/>
    <m/>
    <n v="134"/>
  </r>
  <r>
    <x v="145"/>
    <s v="Dekuyper Pucker Sour Apple Schnapps"/>
    <x v="5"/>
    <m/>
    <m/>
    <m/>
    <m/>
    <m/>
    <n v="13.74"/>
    <n v="14.5"/>
    <m/>
    <n v="13.2"/>
    <m/>
    <m/>
    <n v="58"/>
    <m/>
    <m/>
    <n v="29"/>
    <m/>
    <n v="128.44"/>
  </r>
  <r>
    <x v="146"/>
    <s v="Arrow Amaretto"/>
    <x v="5"/>
    <m/>
    <n v="17.34"/>
    <m/>
    <m/>
    <m/>
    <m/>
    <m/>
    <n v="86.34"/>
    <m/>
    <m/>
    <m/>
    <n v="24.56"/>
    <m/>
    <m/>
    <m/>
    <m/>
    <n v="128.24"/>
  </r>
  <r>
    <x v="147"/>
    <s v="Pallini Limoncello"/>
    <x v="5"/>
    <m/>
    <n v="113.36"/>
    <m/>
    <m/>
    <m/>
    <m/>
    <m/>
    <m/>
    <m/>
    <m/>
    <m/>
    <m/>
    <m/>
    <m/>
    <m/>
    <m/>
    <n v="113.36"/>
  </r>
  <r>
    <x v="148"/>
    <s v="Mr Boston Triple Sec"/>
    <x v="5"/>
    <m/>
    <m/>
    <m/>
    <m/>
    <m/>
    <m/>
    <m/>
    <m/>
    <n v="112.23999999999998"/>
    <m/>
    <m/>
    <m/>
    <m/>
    <m/>
    <m/>
    <m/>
    <n v="112.23999999999998"/>
  </r>
  <r>
    <x v="149"/>
    <s v="Trader Vics Chocolate"/>
    <x v="5"/>
    <m/>
    <m/>
    <m/>
    <m/>
    <m/>
    <m/>
    <m/>
    <m/>
    <m/>
    <m/>
    <m/>
    <n v="110"/>
    <m/>
    <m/>
    <m/>
    <m/>
    <n v="110"/>
  </r>
  <r>
    <x v="150"/>
    <s v="Fruitful Mixology"/>
    <x v="5"/>
    <m/>
    <m/>
    <n v="31"/>
    <m/>
    <m/>
    <m/>
    <m/>
    <m/>
    <m/>
    <m/>
    <n v="77.5"/>
    <m/>
    <m/>
    <m/>
    <m/>
    <m/>
    <n v="108.5"/>
  </r>
  <r>
    <x v="151"/>
    <s v="Dekuyper Peachtree Schnapps"/>
    <x v="5"/>
    <m/>
    <m/>
    <m/>
    <m/>
    <m/>
    <m/>
    <m/>
    <m/>
    <m/>
    <m/>
    <m/>
    <m/>
    <n v="107.1"/>
    <m/>
    <m/>
    <m/>
    <n v="107.1"/>
  </r>
  <r>
    <x v="152"/>
    <s v="Dekuyper Pucker Sour Apple Schnapps"/>
    <x v="5"/>
    <n v="43.5"/>
    <m/>
    <n v="14.5"/>
    <m/>
    <m/>
    <m/>
    <m/>
    <m/>
    <m/>
    <n v="14.5"/>
    <m/>
    <m/>
    <m/>
    <m/>
    <m/>
    <n v="27.48"/>
    <n v="99.98"/>
  </r>
  <r>
    <x v="153"/>
    <s v="Dekuyper Banana liqueur"/>
    <x v="5"/>
    <m/>
    <m/>
    <m/>
    <m/>
    <m/>
    <m/>
    <m/>
    <m/>
    <m/>
    <m/>
    <m/>
    <m/>
    <m/>
    <n v="85.54"/>
    <m/>
    <m/>
    <n v="85.54"/>
  </r>
  <r>
    <x v="154"/>
    <s v="Arrow Blue Curacao liqueur"/>
    <x v="5"/>
    <m/>
    <m/>
    <m/>
    <m/>
    <m/>
    <m/>
    <m/>
    <n v="83.960000000000008"/>
    <m/>
    <m/>
    <m/>
    <m/>
    <m/>
    <m/>
    <m/>
    <m/>
    <n v="83.960000000000008"/>
  </r>
  <r>
    <x v="155"/>
    <s v="Dom Benedictine"/>
    <x v="5"/>
    <m/>
    <m/>
    <m/>
    <m/>
    <m/>
    <m/>
    <m/>
    <m/>
    <m/>
    <m/>
    <m/>
    <m/>
    <m/>
    <m/>
    <m/>
    <n v="83"/>
    <n v="83"/>
  </r>
  <r>
    <x v="156"/>
    <s v="Drambuie"/>
    <x v="5"/>
    <m/>
    <m/>
    <m/>
    <m/>
    <m/>
    <n v="43.74"/>
    <m/>
    <m/>
    <m/>
    <m/>
    <m/>
    <m/>
    <m/>
    <n v="37.6"/>
    <m/>
    <m/>
    <n v="81.34"/>
  </r>
  <r>
    <x v="157"/>
    <s v="Rumple Minze"/>
    <x v="5"/>
    <m/>
    <m/>
    <m/>
    <m/>
    <m/>
    <m/>
    <n v="28.25"/>
    <m/>
    <m/>
    <n v="23.5"/>
    <m/>
    <m/>
    <m/>
    <m/>
    <n v="28.25"/>
    <m/>
    <n v="80"/>
  </r>
  <r>
    <x v="158"/>
    <s v="Dekuyper Triple Sec"/>
    <x v="5"/>
    <n v="77.58"/>
    <m/>
    <m/>
    <m/>
    <m/>
    <m/>
    <m/>
    <m/>
    <m/>
    <m/>
    <m/>
    <m/>
    <m/>
    <m/>
    <m/>
    <m/>
    <n v="77.58"/>
  </r>
  <r>
    <x v="159"/>
    <s v="Cointreau Triple Sec"/>
    <x v="5"/>
    <m/>
    <n v="42.58"/>
    <m/>
    <m/>
    <m/>
    <m/>
    <m/>
    <m/>
    <n v="34.5"/>
    <m/>
    <m/>
    <m/>
    <m/>
    <m/>
    <m/>
    <m/>
    <n v="77.08"/>
  </r>
  <r>
    <x v="160"/>
    <s v="Cointreau Triple Sec"/>
    <x v="5"/>
    <m/>
    <m/>
    <m/>
    <m/>
    <m/>
    <m/>
    <m/>
    <m/>
    <n v="75.66"/>
    <m/>
    <m/>
    <m/>
    <m/>
    <m/>
    <m/>
    <m/>
    <n v="75.66"/>
  </r>
  <r>
    <x v="161"/>
    <s v="Kamora Coffee"/>
    <x v="5"/>
    <m/>
    <m/>
    <m/>
    <m/>
    <m/>
    <m/>
    <m/>
    <m/>
    <m/>
    <n v="74"/>
    <m/>
    <m/>
    <m/>
    <m/>
    <m/>
    <m/>
    <n v="74"/>
  </r>
  <r>
    <x v="162"/>
    <s v="Dekuyper Blue Curacao"/>
    <x v="5"/>
    <m/>
    <n v="26.4"/>
    <m/>
    <m/>
    <n v="14.5"/>
    <n v="13.74"/>
    <m/>
    <m/>
    <m/>
    <m/>
    <n v="14.5"/>
    <m/>
    <m/>
    <m/>
    <m/>
    <m/>
    <n v="69.14"/>
  </r>
  <r>
    <x v="163"/>
    <s v="Licor 43 "/>
    <x v="5"/>
    <m/>
    <m/>
    <m/>
    <m/>
    <m/>
    <m/>
    <m/>
    <n v="68.16"/>
    <m/>
    <m/>
    <m/>
    <m/>
    <m/>
    <m/>
    <m/>
    <m/>
    <n v="68.16"/>
  </r>
  <r>
    <x v="164"/>
    <s v="Fernet Branca"/>
    <x v="5"/>
    <m/>
    <m/>
    <m/>
    <m/>
    <m/>
    <m/>
    <m/>
    <m/>
    <m/>
    <m/>
    <n v="63.34"/>
    <m/>
    <m/>
    <m/>
    <m/>
    <m/>
    <n v="63.34"/>
  </r>
  <r>
    <x v="165"/>
    <s v="Dekuyper Pucker Watermelon"/>
    <x v="5"/>
    <n v="58"/>
    <m/>
    <m/>
    <m/>
    <m/>
    <m/>
    <m/>
    <m/>
    <m/>
    <m/>
    <m/>
    <m/>
    <m/>
    <m/>
    <m/>
    <m/>
    <n v="58"/>
  </r>
  <r>
    <x v="166"/>
    <s v="Licor 43 Chocolate"/>
    <x v="5"/>
    <m/>
    <m/>
    <m/>
    <m/>
    <m/>
    <m/>
    <m/>
    <m/>
    <m/>
    <n v="57"/>
    <m/>
    <m/>
    <m/>
    <m/>
    <m/>
    <m/>
    <n v="57"/>
  </r>
  <r>
    <x v="167"/>
    <s v="Dekuyper Triple Sec"/>
    <x v="5"/>
    <m/>
    <m/>
    <m/>
    <m/>
    <m/>
    <m/>
    <m/>
    <m/>
    <m/>
    <m/>
    <m/>
    <m/>
    <m/>
    <n v="56.4"/>
    <m/>
    <m/>
    <n v="56.4"/>
  </r>
  <r>
    <x v="168"/>
    <s v="Rothman Winter Creme De Violette "/>
    <x v="5"/>
    <m/>
    <m/>
    <m/>
    <m/>
    <m/>
    <m/>
    <m/>
    <m/>
    <m/>
    <m/>
    <m/>
    <m/>
    <n v="56.31"/>
    <m/>
    <m/>
    <m/>
    <n v="56.31"/>
  </r>
  <r>
    <x v="169"/>
    <s v="Il Tramonto Limoncello"/>
    <x v="5"/>
    <m/>
    <m/>
    <m/>
    <m/>
    <m/>
    <m/>
    <m/>
    <m/>
    <m/>
    <m/>
    <m/>
    <n v="54.449999999999996"/>
    <m/>
    <m/>
    <m/>
    <m/>
    <n v="54.449999999999996"/>
  </r>
  <r>
    <x v="170"/>
    <s v="Mr Black Coffee"/>
    <x v="5"/>
    <m/>
    <m/>
    <m/>
    <m/>
    <m/>
    <m/>
    <m/>
    <m/>
    <n v="53.5"/>
    <m/>
    <m/>
    <m/>
    <m/>
    <m/>
    <m/>
    <m/>
    <n v="53.5"/>
  </r>
  <r>
    <x v="171"/>
    <s v="Amarito Amaretto"/>
    <x v="5"/>
    <m/>
    <m/>
    <m/>
    <m/>
    <m/>
    <m/>
    <m/>
    <m/>
    <m/>
    <m/>
    <m/>
    <m/>
    <m/>
    <n v="52.64"/>
    <m/>
    <m/>
    <n v="52.64"/>
  </r>
  <r>
    <x v="172"/>
    <s v="Fiorente Elderflower"/>
    <x v="5"/>
    <m/>
    <m/>
    <m/>
    <m/>
    <m/>
    <m/>
    <m/>
    <m/>
    <m/>
    <m/>
    <m/>
    <m/>
    <m/>
    <n v="51.09"/>
    <m/>
    <m/>
    <n v="51.09"/>
  </r>
  <r>
    <x v="173"/>
    <s v="Tiramisu"/>
    <x v="5"/>
    <m/>
    <m/>
    <m/>
    <m/>
    <m/>
    <m/>
    <m/>
    <m/>
    <n v="50.1"/>
    <m/>
    <m/>
    <m/>
    <m/>
    <m/>
    <m/>
    <m/>
    <n v="50.1"/>
  </r>
  <r>
    <x v="174"/>
    <s v="Paramount Triple Sec"/>
    <x v="5"/>
    <m/>
    <m/>
    <m/>
    <n v="45.12"/>
    <m/>
    <m/>
    <m/>
    <m/>
    <m/>
    <m/>
    <m/>
    <m/>
    <m/>
    <m/>
    <m/>
    <m/>
    <n v="45.12"/>
  </r>
  <r>
    <x v="175"/>
    <s v="Dekuyper Melon Schnapps"/>
    <x v="5"/>
    <m/>
    <m/>
    <m/>
    <m/>
    <m/>
    <m/>
    <m/>
    <m/>
    <m/>
    <m/>
    <m/>
    <n v="43.5"/>
    <m/>
    <m/>
    <m/>
    <m/>
    <n v="43.5"/>
  </r>
  <r>
    <x v="176"/>
    <s v="Mr Boston Peach Schnapps"/>
    <x v="5"/>
    <m/>
    <m/>
    <m/>
    <m/>
    <m/>
    <m/>
    <m/>
    <m/>
    <n v="39"/>
    <m/>
    <m/>
    <m/>
    <m/>
    <m/>
    <m/>
    <m/>
    <n v="39"/>
  </r>
  <r>
    <x v="177"/>
    <s v="Mr Boston Amaretto"/>
    <x v="5"/>
    <m/>
    <m/>
    <m/>
    <m/>
    <m/>
    <m/>
    <m/>
    <m/>
    <n v="10.52"/>
    <m/>
    <m/>
    <m/>
    <m/>
    <m/>
    <n v="24.119999999999997"/>
    <m/>
    <n v="34.64"/>
  </r>
  <r>
    <x v="178"/>
    <s v="Chila Orchata"/>
    <x v="5"/>
    <m/>
    <m/>
    <m/>
    <m/>
    <m/>
    <m/>
    <m/>
    <m/>
    <n v="34.42"/>
    <m/>
    <m/>
    <m/>
    <m/>
    <m/>
    <m/>
    <m/>
    <n v="34.42"/>
  </r>
  <r>
    <x v="179"/>
    <s v="Fultons Harvest Pumpkin Pie Crm"/>
    <x v="5"/>
    <m/>
    <m/>
    <m/>
    <m/>
    <m/>
    <m/>
    <m/>
    <m/>
    <m/>
    <m/>
    <m/>
    <n v="34.26"/>
    <m/>
    <m/>
    <m/>
    <m/>
    <n v="34.26"/>
  </r>
  <r>
    <x v="180"/>
    <s v="Paramount Amaretto"/>
    <x v="5"/>
    <m/>
    <m/>
    <m/>
    <n v="33.840000000000003"/>
    <m/>
    <m/>
    <m/>
    <m/>
    <m/>
    <m/>
    <m/>
    <m/>
    <m/>
    <m/>
    <m/>
    <m/>
    <n v="33.840000000000003"/>
  </r>
  <r>
    <x v="181"/>
    <s v="Heirloom Liqueurs Espresso Martini"/>
    <x v="5"/>
    <m/>
    <m/>
    <n v="30.73"/>
    <m/>
    <m/>
    <m/>
    <m/>
    <m/>
    <m/>
    <m/>
    <m/>
    <m/>
    <m/>
    <m/>
    <m/>
    <m/>
    <n v="30.73"/>
  </r>
  <r>
    <x v="182"/>
    <s v="Bols Amaretto"/>
    <x v="5"/>
    <m/>
    <m/>
    <m/>
    <m/>
    <m/>
    <m/>
    <m/>
    <n v="28.38"/>
    <m/>
    <m/>
    <m/>
    <m/>
    <m/>
    <m/>
    <m/>
    <m/>
    <n v="28.38"/>
  </r>
  <r>
    <x v="183"/>
    <s v="Chinola Passion Fruit"/>
    <x v="5"/>
    <m/>
    <m/>
    <m/>
    <m/>
    <m/>
    <m/>
    <n v="28.07"/>
    <m/>
    <m/>
    <m/>
    <m/>
    <m/>
    <m/>
    <m/>
    <m/>
    <m/>
    <n v="28.07"/>
  </r>
  <r>
    <x v="184"/>
    <s v="Dekuyper Buttershots Schnapps"/>
    <x v="5"/>
    <m/>
    <n v="26.4"/>
    <m/>
    <m/>
    <m/>
    <m/>
    <m/>
    <m/>
    <m/>
    <m/>
    <m/>
    <m/>
    <m/>
    <m/>
    <m/>
    <m/>
    <n v="26.4"/>
  </r>
  <r>
    <x v="185"/>
    <s v="Dekuyper Peppermint"/>
    <x v="5"/>
    <m/>
    <m/>
    <m/>
    <m/>
    <m/>
    <m/>
    <m/>
    <m/>
    <m/>
    <m/>
    <m/>
    <m/>
    <n v="26.32"/>
    <m/>
    <m/>
    <m/>
    <n v="26.32"/>
  </r>
  <r>
    <x v="186"/>
    <s v="Trader Vics White Chocolate"/>
    <x v="5"/>
    <m/>
    <m/>
    <m/>
    <m/>
    <m/>
    <m/>
    <m/>
    <m/>
    <m/>
    <m/>
    <m/>
    <n v="22"/>
    <m/>
    <m/>
    <m/>
    <m/>
    <n v="22"/>
  </r>
  <r>
    <x v="187"/>
    <s v="Romeo Amaretto"/>
    <x v="5"/>
    <m/>
    <n v="19"/>
    <m/>
    <m/>
    <m/>
    <m/>
    <m/>
    <m/>
    <m/>
    <m/>
    <m/>
    <m/>
    <m/>
    <m/>
    <m/>
    <m/>
    <n v="19"/>
  </r>
  <r>
    <x v="188"/>
    <s v="Bentleys Peach Schnapps"/>
    <x v="5"/>
    <m/>
    <m/>
    <m/>
    <n v="18.55"/>
    <m/>
    <m/>
    <m/>
    <m/>
    <m/>
    <m/>
    <m/>
    <m/>
    <m/>
    <m/>
    <m/>
    <m/>
    <n v="18.55"/>
  </r>
  <r>
    <x v="189"/>
    <s v="Arrow Amaretto"/>
    <x v="5"/>
    <m/>
    <n v="17.34"/>
    <m/>
    <m/>
    <m/>
    <m/>
    <m/>
    <m/>
    <m/>
    <m/>
    <m/>
    <m/>
    <m/>
    <m/>
    <m/>
    <m/>
    <n v="17.34"/>
  </r>
  <r>
    <x v="190"/>
    <s v="Dekuyper Peppermint Schnapps"/>
    <x v="5"/>
    <m/>
    <m/>
    <n v="16.829999999999998"/>
    <m/>
    <m/>
    <m/>
    <m/>
    <m/>
    <m/>
    <m/>
    <m/>
    <m/>
    <m/>
    <m/>
    <m/>
    <m/>
    <n v="16.829999999999998"/>
  </r>
  <r>
    <x v="191"/>
    <s v="Dekuyper Buttershots Schnapps"/>
    <x v="5"/>
    <m/>
    <m/>
    <m/>
    <m/>
    <m/>
    <m/>
    <m/>
    <n v="14.74"/>
    <m/>
    <m/>
    <m/>
    <m/>
    <m/>
    <m/>
    <m/>
    <m/>
    <n v="14.74"/>
  </r>
  <r>
    <x v="192"/>
    <s v="Dekuyper Buttershots Schnapps"/>
    <x v="5"/>
    <m/>
    <m/>
    <m/>
    <m/>
    <m/>
    <m/>
    <m/>
    <m/>
    <n v="13.2"/>
    <m/>
    <m/>
    <m/>
    <m/>
    <m/>
    <m/>
    <m/>
    <n v="13.2"/>
  </r>
  <r>
    <x v="193"/>
    <s v="Dekuyper Curacao"/>
    <x v="5"/>
    <m/>
    <m/>
    <m/>
    <n v="13.16"/>
    <m/>
    <m/>
    <m/>
    <m/>
    <m/>
    <m/>
    <m/>
    <m/>
    <m/>
    <m/>
    <m/>
    <m/>
    <n v="13.16"/>
  </r>
  <r>
    <x v="194"/>
    <s v="Del Maguey Mezcal Vida"/>
    <x v="6"/>
    <m/>
    <n v="36.799999999999997"/>
    <m/>
    <m/>
    <m/>
    <m/>
    <m/>
    <m/>
    <m/>
    <m/>
    <m/>
    <m/>
    <m/>
    <m/>
    <m/>
    <m/>
    <n v="36.799999999999997"/>
  </r>
  <r>
    <x v="195"/>
    <s v="Se Busca Mezcal Joven"/>
    <x v="6"/>
    <m/>
    <n v="32.33"/>
    <m/>
    <m/>
    <m/>
    <m/>
    <m/>
    <m/>
    <m/>
    <m/>
    <m/>
    <m/>
    <m/>
    <m/>
    <m/>
    <m/>
    <n v="32.33"/>
  </r>
  <r>
    <x v="196"/>
    <s v="Del Maguey Vida Puebla Mezcal"/>
    <x v="6"/>
    <m/>
    <m/>
    <m/>
    <m/>
    <m/>
    <m/>
    <m/>
    <m/>
    <m/>
    <m/>
    <n v="31.24"/>
    <m/>
    <m/>
    <m/>
    <m/>
    <m/>
    <n v="31.24"/>
  </r>
  <r>
    <x v="197"/>
    <s v="Myers Original Dark"/>
    <x v="7"/>
    <m/>
    <m/>
    <n v="118.4"/>
    <n v="202.10000000000002"/>
    <n v="403.6"/>
    <n v="215.2"/>
    <n v="111.2"/>
    <n v="627.99999999999989"/>
    <m/>
    <n v="215.2"/>
    <m/>
    <n v="376.8"/>
    <n v="23.5"/>
    <n v="183.3"/>
    <n v="348"/>
    <n v="474.6"/>
    <n v="3299.9"/>
  </r>
  <r>
    <x v="198"/>
    <s v="Malibu Coconut"/>
    <x v="7"/>
    <n v="147.35"/>
    <n v="226"/>
    <n v="84.2"/>
    <m/>
    <n v="706.75"/>
    <n v="63.15"/>
    <n v="105.25"/>
    <n v="336.8"/>
    <n v="23"/>
    <n v="21.05"/>
    <m/>
    <n v="315.75000000000006"/>
    <m/>
    <n v="324.3"/>
    <m/>
    <n v="21.05"/>
    <n v="2374.65"/>
  </r>
  <r>
    <x v="199"/>
    <s v="Bacardi Superior"/>
    <x v="7"/>
    <n v="422.54"/>
    <m/>
    <n v="271.06"/>
    <m/>
    <n v="20.2"/>
    <n v="74.910000000000011"/>
    <n v="154.54000000000002"/>
    <n v="282.79999999999995"/>
    <n v="85.62"/>
    <n v="120.36999999999999"/>
    <n v="302.54999999999995"/>
    <n v="181.79999999999995"/>
    <n v="15.04"/>
    <n v="157.92000000000002"/>
    <m/>
    <n v="170.57"/>
    <n v="2259.92"/>
  </r>
  <r>
    <x v="200"/>
    <s v="Capt Morgan Spiced"/>
    <x v="7"/>
    <n v="216"/>
    <m/>
    <n v="214"/>
    <m/>
    <m/>
    <n v="140"/>
    <n v="144"/>
    <n v="387"/>
    <n v="45"/>
    <n v="213"/>
    <n v="384"/>
    <n v="216"/>
    <m/>
    <m/>
    <n v="72"/>
    <m/>
    <n v="2031"/>
  </r>
  <r>
    <x v="201"/>
    <s v="Don Q Cristal"/>
    <x v="7"/>
    <m/>
    <m/>
    <m/>
    <m/>
    <n v="502.40999999999997"/>
    <n v="141"/>
    <n v="85.5"/>
    <n v="425.88"/>
    <m/>
    <n v="226.5"/>
    <n v="227.87999999999994"/>
    <n v="282"/>
    <m/>
    <m/>
    <n v="85.5"/>
    <m/>
    <n v="1976.6699999999998"/>
  </r>
  <r>
    <x v="202"/>
    <s v="Capt Morgan Spiced"/>
    <x v="7"/>
    <n v="288"/>
    <m/>
    <n v="214"/>
    <m/>
    <n v="144"/>
    <m/>
    <n v="96"/>
    <n v="96"/>
    <n v="112.5"/>
    <n v="168"/>
    <n v="144"/>
    <n v="164"/>
    <m/>
    <m/>
    <m/>
    <n v="141"/>
    <n v="1567.5"/>
  </r>
  <r>
    <x v="203"/>
    <s v="Planteray Stiggins Fancy Pineapple "/>
    <x v="7"/>
    <m/>
    <m/>
    <m/>
    <m/>
    <m/>
    <m/>
    <m/>
    <m/>
    <m/>
    <m/>
    <n v="342"/>
    <n v="324"/>
    <m/>
    <m/>
    <m/>
    <m/>
    <n v="666"/>
  </r>
  <r>
    <x v="204"/>
    <s v="Captain Morgan"/>
    <x v="7"/>
    <m/>
    <m/>
    <m/>
    <n v="289.52000000000004"/>
    <m/>
    <m/>
    <m/>
    <m/>
    <m/>
    <m/>
    <m/>
    <m/>
    <n v="124.08000000000001"/>
    <n v="186.12"/>
    <m/>
    <m/>
    <n v="599.72"/>
  </r>
  <r>
    <x v="205"/>
    <s v="Plantation Three Stars"/>
    <x v="7"/>
    <m/>
    <m/>
    <m/>
    <m/>
    <m/>
    <m/>
    <m/>
    <m/>
    <m/>
    <m/>
    <n v="564"/>
    <m/>
    <m/>
    <m/>
    <m/>
    <m/>
    <n v="564"/>
  </r>
  <r>
    <x v="206"/>
    <s v="Myers Original Dark"/>
    <x v="7"/>
    <m/>
    <n v="68.31"/>
    <m/>
    <m/>
    <m/>
    <m/>
    <m/>
    <m/>
    <n v="364.28"/>
    <m/>
    <m/>
    <m/>
    <m/>
    <m/>
    <m/>
    <m/>
    <n v="432.59"/>
  </r>
  <r>
    <x v="207"/>
    <s v="Plantation Original Dark"/>
    <x v="7"/>
    <m/>
    <m/>
    <m/>
    <m/>
    <m/>
    <m/>
    <m/>
    <n v="177.6"/>
    <m/>
    <m/>
    <m/>
    <m/>
    <m/>
    <m/>
    <m/>
    <m/>
    <n v="177.6"/>
  </r>
  <r>
    <x v="208"/>
    <s v="Goslings Black Seal"/>
    <x v="7"/>
    <m/>
    <m/>
    <n v="87"/>
    <m/>
    <m/>
    <m/>
    <m/>
    <m/>
    <m/>
    <m/>
    <m/>
    <m/>
    <m/>
    <m/>
    <m/>
    <n v="43.5"/>
    <n v="130.5"/>
  </r>
  <r>
    <x v="209"/>
    <s v="Cruzan Aged Light"/>
    <x v="7"/>
    <m/>
    <m/>
    <m/>
    <m/>
    <m/>
    <m/>
    <m/>
    <m/>
    <n v="125.49"/>
    <m/>
    <m/>
    <m/>
    <m/>
    <m/>
    <m/>
    <m/>
    <n v="125.49"/>
  </r>
  <r>
    <x v="210"/>
    <s v="Mr Boston Silver rum"/>
    <x v="7"/>
    <n v="62.22"/>
    <m/>
    <m/>
    <m/>
    <m/>
    <m/>
    <m/>
    <m/>
    <m/>
    <m/>
    <m/>
    <m/>
    <m/>
    <m/>
    <m/>
    <m/>
    <n v="62.22"/>
  </r>
  <r>
    <x v="211"/>
    <s v="Bacardi Light"/>
    <x v="7"/>
    <m/>
    <m/>
    <m/>
    <m/>
    <m/>
    <m/>
    <m/>
    <m/>
    <m/>
    <m/>
    <m/>
    <m/>
    <m/>
    <n v="17.86"/>
    <m/>
    <m/>
    <n v="17.86"/>
  </r>
  <r>
    <x v="212"/>
    <s v="Diplomatico Exclusiva"/>
    <x v="7"/>
    <m/>
    <m/>
    <m/>
    <m/>
    <n v="0"/>
    <m/>
    <m/>
    <m/>
    <m/>
    <m/>
    <n v="0"/>
    <m/>
    <m/>
    <m/>
    <m/>
    <m/>
    <n v="0"/>
  </r>
  <r>
    <x v="213"/>
    <s v="Johnnie Walker Black"/>
    <x v="8"/>
    <n v="45.25"/>
    <m/>
    <m/>
    <n v="99.64"/>
    <n v="45.25"/>
    <n v="84.82"/>
    <n v="90.5"/>
    <n v="90.5"/>
    <n v="37.25"/>
    <n v="45.25"/>
    <n v="45.25"/>
    <n v="87.66"/>
    <n v="36.659999999999997"/>
    <n v="149.46"/>
    <m/>
    <n v="84.82"/>
    <n v="942.31"/>
  </r>
  <r>
    <x v="214"/>
    <s v="Macallan Sherry Oak"/>
    <x v="8"/>
    <n v="80.25"/>
    <m/>
    <n v="160.5"/>
    <m/>
    <m/>
    <n v="159.06"/>
    <n v="80.25"/>
    <m/>
    <m/>
    <m/>
    <n v="80.25"/>
    <m/>
    <m/>
    <m/>
    <m/>
    <m/>
    <n v="560.30999999999995"/>
  </r>
  <r>
    <x v="215"/>
    <s v="Glenlivet"/>
    <x v="8"/>
    <m/>
    <m/>
    <m/>
    <m/>
    <m/>
    <n v="266.64"/>
    <m/>
    <m/>
    <m/>
    <n v="133.32"/>
    <m/>
    <m/>
    <m/>
    <m/>
    <m/>
    <m/>
    <n v="399.96"/>
  </r>
  <r>
    <x v="216"/>
    <s v="Macallan Double cask"/>
    <x v="8"/>
    <m/>
    <m/>
    <m/>
    <m/>
    <n v="134.16"/>
    <m/>
    <m/>
    <m/>
    <m/>
    <m/>
    <m/>
    <n v="134.16"/>
    <m/>
    <m/>
    <n v="67.08"/>
    <m/>
    <n v="335.4"/>
  </r>
  <r>
    <x v="217"/>
    <s v="Glenlivet Single malt 12 year carton"/>
    <x v="8"/>
    <m/>
    <m/>
    <m/>
    <m/>
    <m/>
    <n v="109.38"/>
    <n v="54.69"/>
    <n v="109.38"/>
    <m/>
    <n v="54.69"/>
    <m/>
    <m/>
    <m/>
    <m/>
    <m/>
    <m/>
    <n v="328.14"/>
  </r>
  <r>
    <x v="218"/>
    <s v="Johnnie Walker Red"/>
    <x v="8"/>
    <m/>
    <m/>
    <m/>
    <m/>
    <m/>
    <n v="61.76"/>
    <m/>
    <n v="34.75"/>
    <m/>
    <m/>
    <m/>
    <m/>
    <m/>
    <m/>
    <n v="34.75"/>
    <n v="61.76"/>
    <n v="193.01999999999998"/>
  </r>
  <r>
    <x v="219"/>
    <s v="Glenfiddich"/>
    <x v="8"/>
    <m/>
    <m/>
    <m/>
    <m/>
    <m/>
    <n v="103.46"/>
    <m/>
    <m/>
    <m/>
    <m/>
    <m/>
    <m/>
    <m/>
    <m/>
    <m/>
    <m/>
    <n v="103.46"/>
  </r>
  <r>
    <x v="220"/>
    <s v="Macallan"/>
    <x v="8"/>
    <m/>
    <m/>
    <m/>
    <m/>
    <m/>
    <m/>
    <m/>
    <m/>
    <m/>
    <m/>
    <m/>
    <m/>
    <m/>
    <n v="94"/>
    <m/>
    <m/>
    <n v="94"/>
  </r>
  <r>
    <x v="221"/>
    <s v="LAGAVULIN SCOtch Single MALT 16YR"/>
    <x v="8"/>
    <m/>
    <m/>
    <m/>
    <m/>
    <m/>
    <m/>
    <n v="72.25"/>
    <m/>
    <m/>
    <m/>
    <m/>
    <m/>
    <m/>
    <m/>
    <m/>
    <m/>
    <n v="72.25"/>
  </r>
  <r>
    <x v="222"/>
    <s v="Glenlivet"/>
    <x v="8"/>
    <m/>
    <m/>
    <m/>
    <m/>
    <m/>
    <m/>
    <m/>
    <m/>
    <m/>
    <m/>
    <m/>
    <m/>
    <m/>
    <n v="61.1"/>
    <m/>
    <m/>
    <n v="61.1"/>
  </r>
  <r>
    <x v="223"/>
    <s v="Monkey Shoulder"/>
    <x v="8"/>
    <m/>
    <m/>
    <m/>
    <m/>
    <m/>
    <m/>
    <m/>
    <m/>
    <m/>
    <m/>
    <n v="34.75"/>
    <m/>
    <m/>
    <m/>
    <m/>
    <m/>
    <n v="34.75"/>
  </r>
  <r>
    <x v="224"/>
    <s v="Jose Cuervo Tradicional Blanco"/>
    <x v="9"/>
    <n v="261"/>
    <n v="361.72999999999996"/>
    <n v="2902.13"/>
    <n v="4460.3"/>
    <n v="2434.7199999999993"/>
    <m/>
    <n v="1942.6499999999999"/>
    <n v="1219.29"/>
    <n v="1378.32"/>
    <n v="1265.2399999999998"/>
    <n v="3837.9199999999983"/>
    <n v="2342.38"/>
    <n v="1855.5600000000004"/>
    <n v="2596.2799999999997"/>
    <n v="1876.7599999999998"/>
    <n v="1199.3499999999999"/>
    <n v="29933.629999999994"/>
  </r>
  <r>
    <x v="225"/>
    <s v="Maestro Dobel Silver"/>
    <x v="9"/>
    <n v="2774.75"/>
    <n v="312.39999999999998"/>
    <n v="2319"/>
    <m/>
    <n v="2336"/>
    <n v="1969.5"/>
    <n v="2050.5"/>
    <n v="2062.5"/>
    <n v="1628.4"/>
    <n v="1818"/>
    <n v="5101.08"/>
    <n v="2945.74"/>
    <m/>
    <m/>
    <n v="2017.5"/>
    <n v="2019.75"/>
    <n v="29355.119999999995"/>
  </r>
  <r>
    <x v="226"/>
    <s v="Jose Cuervo Tradicional Blanco"/>
    <x v="9"/>
    <m/>
    <n v="162"/>
    <n v="810"/>
    <m/>
    <m/>
    <n v="988.5"/>
    <n v="162"/>
    <n v="324"/>
    <n v="324"/>
    <n v="810"/>
    <n v="1944"/>
    <n v="586.5"/>
    <m/>
    <m/>
    <n v="486"/>
    <n v="162"/>
    <n v="6759"/>
  </r>
  <r>
    <x v="227"/>
    <s v="Patron Silver"/>
    <x v="9"/>
    <n v="481.25"/>
    <n v="45.99"/>
    <n v="300.25"/>
    <m/>
    <n v="481.25"/>
    <m/>
    <n v="306.25"/>
    <n v="262.5"/>
    <n v="275.94"/>
    <n v="350"/>
    <n v="950.5"/>
    <n v="612.5"/>
    <m/>
    <n v="329"/>
    <n v="393.75"/>
    <m/>
    <n v="4789.18"/>
  </r>
  <r>
    <x v="228"/>
    <s v="Compoveda Reposado"/>
    <x v="9"/>
    <n v="303.67"/>
    <m/>
    <n v="312.66000000000003"/>
    <m/>
    <m/>
    <n v="294.67"/>
    <n v="221"/>
    <n v="294.67"/>
    <m/>
    <n v="442"/>
    <n v="515.66"/>
    <n v="82.67"/>
    <m/>
    <m/>
    <n v="221"/>
    <n v="442.01"/>
    <n v="3130.01"/>
  </r>
  <r>
    <x v="229"/>
    <s v="Casamigos Blanco"/>
    <x v="9"/>
    <m/>
    <n v="439.2"/>
    <n v="224.68"/>
    <m/>
    <m/>
    <n v="284.82"/>
    <n v="224.68"/>
    <m/>
    <m/>
    <n v="224.68"/>
    <m/>
    <m/>
    <m/>
    <m/>
    <n v="1356.05"/>
    <n v="56.17"/>
    <n v="2810.28"/>
  </r>
  <r>
    <x v="230"/>
    <s v="Jose Cuervo Especial Silver"/>
    <x v="9"/>
    <n v="2228.67"/>
    <n v="0"/>
    <m/>
    <n v="282"/>
    <m/>
    <m/>
    <m/>
    <n v="0"/>
    <m/>
    <m/>
    <m/>
    <n v="200.4"/>
    <m/>
    <n v="0"/>
    <m/>
    <m/>
    <n v="2711.07"/>
  </r>
  <r>
    <x v="231"/>
    <s v="Compoveda Extra Anejo "/>
    <x v="9"/>
    <n v="313"/>
    <m/>
    <m/>
    <m/>
    <m/>
    <n v="296"/>
    <n v="296"/>
    <n v="296"/>
    <m/>
    <m/>
    <n v="148"/>
    <n v="165"/>
    <m/>
    <m/>
    <m/>
    <n v="296"/>
    <n v="1810"/>
  </r>
  <r>
    <x v="232"/>
    <s v="Casamigos Blanco"/>
    <x v="9"/>
    <m/>
    <n v="119.2"/>
    <n v="159.81"/>
    <m/>
    <m/>
    <m/>
    <n v="224.68"/>
    <m/>
    <m/>
    <n v="56.17"/>
    <m/>
    <m/>
    <m/>
    <m/>
    <n v="382.14"/>
    <n v="319.62"/>
    <n v="1261.6199999999999"/>
  </r>
  <r>
    <x v="233"/>
    <s v="Compoveda Blanco"/>
    <x v="9"/>
    <n v="221.32999999999998"/>
    <m/>
    <n v="58.67"/>
    <m/>
    <n v="312"/>
    <n v="104"/>
    <n v="52"/>
    <m/>
    <m/>
    <m/>
    <n v="52"/>
    <m/>
    <m/>
    <m/>
    <n v="156"/>
    <n v="260"/>
    <n v="1216"/>
  </r>
  <r>
    <x v="234"/>
    <s v="Espolon Reposado"/>
    <x v="9"/>
    <n v="293"/>
    <m/>
    <m/>
    <m/>
    <n v="61.98"/>
    <m/>
    <m/>
    <n v="331.70000000000005"/>
    <m/>
    <m/>
    <n v="255.25"/>
    <n v="228.84000000000003"/>
    <m/>
    <m/>
    <m/>
    <m/>
    <n v="1170.77"/>
  </r>
  <r>
    <x v="235"/>
    <s v="1800 Silver"/>
    <x v="9"/>
    <n v="168"/>
    <m/>
    <n v="63.5"/>
    <n v="212.44"/>
    <m/>
    <n v="71.97"/>
    <m/>
    <n v="63.5"/>
    <n v="95.1"/>
    <m/>
    <m/>
    <n v="190.5"/>
    <m/>
    <n v="71.44"/>
    <n v="95.25"/>
    <n v="71.97"/>
    <n v="1103.67"/>
  </r>
  <r>
    <x v="236"/>
    <s v="Casamigos Reposado"/>
    <x v="9"/>
    <m/>
    <m/>
    <n v="242.68"/>
    <m/>
    <m/>
    <n v="259.85000000000002"/>
    <n v="60.67"/>
    <m/>
    <m/>
    <m/>
    <m/>
    <m/>
    <m/>
    <m/>
    <n v="155.91"/>
    <m/>
    <n v="719.11"/>
  </r>
  <r>
    <x v="237"/>
    <s v="Casamigos Reposado"/>
    <x v="9"/>
    <m/>
    <m/>
    <n v="242.68"/>
    <m/>
    <m/>
    <m/>
    <n v="242.68"/>
    <m/>
    <m/>
    <m/>
    <m/>
    <m/>
    <m/>
    <m/>
    <n v="60.67"/>
    <n v="164.61"/>
    <n v="710.64"/>
  </r>
  <r>
    <x v="238"/>
    <s v="Reposado"/>
    <x v="9"/>
    <m/>
    <m/>
    <n v="66.5"/>
    <n v="146.63999999999999"/>
    <m/>
    <n v="76.47"/>
    <m/>
    <m/>
    <n v="33.200000000000003"/>
    <m/>
    <m/>
    <m/>
    <m/>
    <n v="73.319999999999993"/>
    <m/>
    <n v="76.47"/>
    <n v="472.6"/>
  </r>
  <r>
    <x v="239"/>
    <s v="Don Julio 1942 Extra Anejo"/>
    <x v="9"/>
    <m/>
    <m/>
    <m/>
    <m/>
    <m/>
    <m/>
    <m/>
    <m/>
    <m/>
    <m/>
    <m/>
    <m/>
    <m/>
    <m/>
    <n v="435"/>
    <m/>
    <n v="435"/>
  </r>
  <r>
    <x v="240"/>
    <s v="1800 Cristalino"/>
    <x v="9"/>
    <m/>
    <m/>
    <m/>
    <m/>
    <m/>
    <n v="132.75"/>
    <n v="99.5"/>
    <m/>
    <n v="50"/>
    <m/>
    <m/>
    <m/>
    <m/>
    <m/>
    <m/>
    <n v="143.75"/>
    <n v="426"/>
  </r>
  <r>
    <x v="241"/>
    <s v="Espolon Blanco"/>
    <x v="9"/>
    <n v="99.51"/>
    <m/>
    <m/>
    <m/>
    <n v="83.97"/>
    <m/>
    <m/>
    <m/>
    <m/>
    <m/>
    <n v="192.26"/>
    <m/>
    <m/>
    <m/>
    <m/>
    <m/>
    <n v="375.74"/>
  </r>
  <r>
    <x v="242"/>
    <s v="Patron Reposado El Alto"/>
    <x v="9"/>
    <m/>
    <m/>
    <m/>
    <m/>
    <m/>
    <m/>
    <m/>
    <m/>
    <m/>
    <m/>
    <m/>
    <m/>
    <m/>
    <m/>
    <n v="301.46999999999997"/>
    <m/>
    <n v="301.46999999999997"/>
  </r>
  <r>
    <x v="243"/>
    <s v="Casamigos Reposado"/>
    <x v="9"/>
    <m/>
    <m/>
    <m/>
    <m/>
    <m/>
    <m/>
    <m/>
    <m/>
    <m/>
    <m/>
    <m/>
    <m/>
    <n v="291.40000000000003"/>
    <m/>
    <m/>
    <m/>
    <n v="291.40000000000003"/>
  </r>
  <r>
    <x v="244"/>
    <s v="Don Julio Reposado"/>
    <x v="9"/>
    <m/>
    <m/>
    <m/>
    <m/>
    <m/>
    <m/>
    <m/>
    <m/>
    <m/>
    <m/>
    <m/>
    <m/>
    <m/>
    <n v="285.76"/>
    <m/>
    <m/>
    <n v="285.76"/>
  </r>
  <r>
    <x v="245"/>
    <s v="1800 Anejo"/>
    <x v="9"/>
    <m/>
    <m/>
    <m/>
    <m/>
    <m/>
    <m/>
    <m/>
    <n v="217.5"/>
    <m/>
    <m/>
    <m/>
    <m/>
    <m/>
    <m/>
    <m/>
    <m/>
    <n v="217.5"/>
  </r>
  <r>
    <x v="246"/>
    <s v="Don Julio Blanco"/>
    <x v="9"/>
    <m/>
    <m/>
    <m/>
    <m/>
    <m/>
    <m/>
    <n v="214"/>
    <m/>
    <m/>
    <m/>
    <m/>
    <m/>
    <m/>
    <m/>
    <m/>
    <m/>
    <n v="214"/>
  </r>
  <r>
    <x v="247"/>
    <s v="Gran Centenario Anejo"/>
    <x v="9"/>
    <m/>
    <n v="201.6"/>
    <m/>
    <m/>
    <m/>
    <m/>
    <m/>
    <m/>
    <m/>
    <m/>
    <m/>
    <m/>
    <m/>
    <m/>
    <m/>
    <m/>
    <n v="201.6"/>
  </r>
  <r>
    <x v="248"/>
    <s v="Casamigos Anejo"/>
    <x v="9"/>
    <m/>
    <m/>
    <n v="63.67"/>
    <m/>
    <m/>
    <m/>
    <n v="127.34"/>
    <m/>
    <m/>
    <m/>
    <m/>
    <m/>
    <m/>
    <m/>
    <m/>
    <m/>
    <n v="191.01"/>
  </r>
  <r>
    <x v="249"/>
    <s v="Don Julio Blanco"/>
    <x v="9"/>
    <m/>
    <m/>
    <m/>
    <m/>
    <m/>
    <m/>
    <m/>
    <n v="190"/>
    <m/>
    <m/>
    <m/>
    <m/>
    <m/>
    <m/>
    <m/>
    <m/>
    <n v="190"/>
  </r>
  <r>
    <x v="250"/>
    <s v="Casamigos Anejo"/>
    <x v="9"/>
    <m/>
    <m/>
    <n v="57.67"/>
    <m/>
    <m/>
    <m/>
    <n v="63.67"/>
    <m/>
    <m/>
    <m/>
    <m/>
    <m/>
    <m/>
    <m/>
    <n v="63.67"/>
    <m/>
    <n v="185.01"/>
  </r>
  <r>
    <x v="251"/>
    <s v="Compoveda Blanco Rosa "/>
    <x v="9"/>
    <m/>
    <m/>
    <m/>
    <m/>
    <m/>
    <m/>
    <m/>
    <m/>
    <m/>
    <m/>
    <n v="134"/>
    <m/>
    <m/>
    <m/>
    <m/>
    <m/>
    <n v="134"/>
  </r>
  <r>
    <x v="252"/>
    <s v="Juarez Silver"/>
    <x v="9"/>
    <m/>
    <m/>
    <m/>
    <m/>
    <m/>
    <m/>
    <m/>
    <m/>
    <m/>
    <m/>
    <m/>
    <m/>
    <n v="131.12999999999997"/>
    <m/>
    <m/>
    <m/>
    <n v="131.12999999999997"/>
  </r>
  <r>
    <x v="253"/>
    <s v="Casamigos jalapeno blanco"/>
    <x v="9"/>
    <m/>
    <m/>
    <m/>
    <m/>
    <m/>
    <m/>
    <m/>
    <m/>
    <m/>
    <m/>
    <m/>
    <m/>
    <m/>
    <m/>
    <n v="129.18"/>
    <m/>
    <n v="129.18"/>
  </r>
  <r>
    <x v="254"/>
    <s v="Espanita Reposado"/>
    <x v="9"/>
    <m/>
    <m/>
    <m/>
    <m/>
    <m/>
    <m/>
    <m/>
    <m/>
    <m/>
    <m/>
    <n v="108"/>
    <m/>
    <m/>
    <m/>
    <m/>
    <m/>
    <n v="108"/>
  </r>
  <r>
    <x v="255"/>
    <s v="Don Julio Anejo "/>
    <x v="9"/>
    <m/>
    <n v="55.55"/>
    <m/>
    <m/>
    <m/>
    <m/>
    <m/>
    <m/>
    <m/>
    <n v="52"/>
    <m/>
    <m/>
    <m/>
    <m/>
    <m/>
    <m/>
    <n v="107.55"/>
  </r>
  <r>
    <x v="256"/>
    <s v="Espolon Anejo Bourbon barrel "/>
    <x v="9"/>
    <n v="70.98"/>
    <m/>
    <m/>
    <m/>
    <m/>
    <m/>
    <m/>
    <m/>
    <m/>
    <m/>
    <n v="25.91"/>
    <m/>
    <m/>
    <m/>
    <m/>
    <m/>
    <n v="96.89"/>
  </r>
  <r>
    <x v="257"/>
    <s v="Casamigos Blanco"/>
    <x v="9"/>
    <m/>
    <m/>
    <m/>
    <n v="95.88"/>
    <m/>
    <m/>
    <m/>
    <m/>
    <m/>
    <m/>
    <m/>
    <m/>
    <m/>
    <m/>
    <m/>
    <m/>
    <n v="95.88"/>
  </r>
  <r>
    <x v="258"/>
    <s v="Espanita Anejo"/>
    <x v="9"/>
    <m/>
    <m/>
    <m/>
    <m/>
    <m/>
    <m/>
    <m/>
    <m/>
    <m/>
    <m/>
    <n v="86"/>
    <m/>
    <m/>
    <m/>
    <m/>
    <m/>
    <n v="86"/>
  </r>
  <r>
    <x v="259"/>
    <s v="Espolon Anejo"/>
    <x v="9"/>
    <m/>
    <m/>
    <m/>
    <m/>
    <m/>
    <m/>
    <m/>
    <m/>
    <m/>
    <m/>
    <m/>
    <m/>
    <n v="75.2"/>
    <m/>
    <m/>
    <m/>
    <n v="75.2"/>
  </r>
  <r>
    <x v="260"/>
    <s v="Dos Armadillos Reposado"/>
    <x v="9"/>
    <m/>
    <m/>
    <m/>
    <m/>
    <m/>
    <m/>
    <m/>
    <m/>
    <n v="69.66"/>
    <m/>
    <m/>
    <m/>
    <m/>
    <m/>
    <m/>
    <m/>
    <n v="69.66"/>
  </r>
  <r>
    <x v="261"/>
    <s v="Don Julio Anejo 70Th Annviversary"/>
    <x v="9"/>
    <m/>
    <m/>
    <m/>
    <m/>
    <m/>
    <m/>
    <m/>
    <n v="67.75"/>
    <m/>
    <m/>
    <m/>
    <m/>
    <m/>
    <m/>
    <m/>
    <m/>
    <n v="67.75"/>
  </r>
  <r>
    <x v="262"/>
    <s v="Don Julio Anejo 70Th Annviversary"/>
    <x v="9"/>
    <m/>
    <m/>
    <m/>
    <m/>
    <m/>
    <m/>
    <m/>
    <n v="67.75"/>
    <m/>
    <m/>
    <m/>
    <m/>
    <m/>
    <m/>
    <m/>
    <m/>
    <n v="67.75"/>
  </r>
  <r>
    <x v="263"/>
    <s v="Hiatus Anejo"/>
    <x v="9"/>
    <m/>
    <m/>
    <m/>
    <m/>
    <m/>
    <m/>
    <n v="65.67"/>
    <m/>
    <m/>
    <m/>
    <m/>
    <m/>
    <m/>
    <m/>
    <m/>
    <m/>
    <n v="65.67"/>
  </r>
  <r>
    <x v="264"/>
    <s v="Siempre Plata"/>
    <x v="9"/>
    <m/>
    <m/>
    <m/>
    <m/>
    <m/>
    <m/>
    <n v="58.34"/>
    <m/>
    <m/>
    <m/>
    <m/>
    <m/>
    <m/>
    <m/>
    <m/>
    <m/>
    <n v="58.34"/>
  </r>
  <r>
    <x v="265"/>
    <s v="Don Julio Blanco"/>
    <x v="9"/>
    <m/>
    <m/>
    <m/>
    <m/>
    <m/>
    <m/>
    <n v="53.5"/>
    <m/>
    <m/>
    <m/>
    <m/>
    <m/>
    <m/>
    <m/>
    <m/>
    <m/>
    <n v="53.5"/>
  </r>
  <r>
    <x v="266"/>
    <s v="Herencia Reposado"/>
    <x v="9"/>
    <m/>
    <m/>
    <m/>
    <m/>
    <m/>
    <m/>
    <m/>
    <m/>
    <n v="52.9"/>
    <m/>
    <m/>
    <m/>
    <m/>
    <m/>
    <m/>
    <m/>
    <n v="52.9"/>
  </r>
  <r>
    <x v="267"/>
    <s v="Casamigos Anejo"/>
    <x v="9"/>
    <m/>
    <m/>
    <m/>
    <m/>
    <m/>
    <m/>
    <m/>
    <m/>
    <m/>
    <m/>
    <m/>
    <m/>
    <n v="50.76"/>
    <m/>
    <m/>
    <m/>
    <n v="50.76"/>
  </r>
  <r>
    <x v="268"/>
    <s v="Codigo Bl"/>
    <x v="9"/>
    <m/>
    <m/>
    <m/>
    <m/>
    <m/>
    <m/>
    <m/>
    <m/>
    <m/>
    <n v="49.5"/>
    <m/>
    <m/>
    <m/>
    <m/>
    <m/>
    <m/>
    <n v="49.5"/>
  </r>
  <r>
    <x v="269"/>
    <s v="Hiatus Blanco"/>
    <x v="9"/>
    <m/>
    <m/>
    <m/>
    <m/>
    <m/>
    <m/>
    <n v="46.67"/>
    <m/>
    <m/>
    <m/>
    <m/>
    <m/>
    <m/>
    <m/>
    <m/>
    <m/>
    <n v="46.67"/>
  </r>
  <r>
    <x v="270"/>
    <s v="Lunazul Reposado"/>
    <x v="9"/>
    <m/>
    <m/>
    <m/>
    <m/>
    <m/>
    <m/>
    <m/>
    <m/>
    <m/>
    <m/>
    <m/>
    <m/>
    <n v="46.06"/>
    <m/>
    <m/>
    <m/>
    <n v="46.06"/>
  </r>
  <r>
    <x v="271"/>
    <s v="El Jimador Blanco"/>
    <x v="9"/>
    <m/>
    <m/>
    <m/>
    <m/>
    <m/>
    <m/>
    <m/>
    <m/>
    <m/>
    <m/>
    <m/>
    <m/>
    <m/>
    <n v="43.24"/>
    <m/>
    <m/>
    <n v="43.24"/>
  </r>
  <r>
    <x v="272"/>
    <s v="Milagro Anejo"/>
    <x v="9"/>
    <m/>
    <m/>
    <m/>
    <n v="37.6"/>
    <m/>
    <m/>
    <m/>
    <m/>
    <m/>
    <m/>
    <m/>
    <m/>
    <m/>
    <m/>
    <m/>
    <m/>
    <n v="37.6"/>
  </r>
  <r>
    <x v="273"/>
    <s v="Tres Generaciones  Plata"/>
    <x v="9"/>
    <m/>
    <m/>
    <m/>
    <m/>
    <m/>
    <m/>
    <m/>
    <m/>
    <n v="34.799999999999997"/>
    <m/>
    <m/>
    <m/>
    <m/>
    <m/>
    <m/>
    <m/>
    <n v="34.799999999999997"/>
  </r>
  <r>
    <x v="274"/>
    <s v="Cazadores Anejo"/>
    <x v="9"/>
    <m/>
    <m/>
    <m/>
    <n v="31.02"/>
    <m/>
    <m/>
    <m/>
    <m/>
    <m/>
    <m/>
    <m/>
    <m/>
    <m/>
    <m/>
    <m/>
    <m/>
    <n v="31.02"/>
  </r>
  <r>
    <x v="275"/>
    <s v="Espolon Anejo Cristalino"/>
    <x v="9"/>
    <n v="0"/>
    <m/>
    <m/>
    <m/>
    <m/>
    <m/>
    <m/>
    <m/>
    <m/>
    <m/>
    <m/>
    <m/>
    <m/>
    <m/>
    <m/>
    <m/>
    <n v="0"/>
  </r>
  <r>
    <x v="276"/>
    <s v="Herradura Silver"/>
    <x v="9"/>
    <m/>
    <m/>
    <m/>
    <m/>
    <n v="0"/>
    <m/>
    <m/>
    <m/>
    <m/>
    <m/>
    <n v="0"/>
    <n v="0"/>
    <m/>
    <m/>
    <m/>
    <m/>
    <n v="0"/>
  </r>
  <r>
    <x v="277"/>
    <s v="Avion Silver"/>
    <x v="9"/>
    <m/>
    <m/>
    <m/>
    <m/>
    <n v="0"/>
    <m/>
    <m/>
    <m/>
    <m/>
    <m/>
    <m/>
    <m/>
    <m/>
    <m/>
    <m/>
    <m/>
    <n v="0"/>
  </r>
  <r>
    <x v="278"/>
    <s v="Dolin Vermouth Dry"/>
    <x v="10"/>
    <m/>
    <m/>
    <n v="35.5"/>
    <m/>
    <m/>
    <n v="23"/>
    <m/>
    <n v="120"/>
    <m/>
    <m/>
    <n v="35.75"/>
    <m/>
    <m/>
    <m/>
    <m/>
    <n v="23.5"/>
    <n v="237.75"/>
  </r>
  <r>
    <x v="279"/>
    <s v="Dolin Vermouth Rouge"/>
    <x v="10"/>
    <m/>
    <m/>
    <n v="35.5"/>
    <m/>
    <m/>
    <n v="23"/>
    <m/>
    <n v="60"/>
    <m/>
    <m/>
    <n v="35.75"/>
    <m/>
    <m/>
    <m/>
    <m/>
    <n v="23.5"/>
    <n v="177.75"/>
  </r>
  <r>
    <x v="280"/>
    <s v="Titos"/>
    <x v="11"/>
    <n v="4004.88"/>
    <n v="1521"/>
    <n v="4860.75"/>
    <n v="3984.6600000000012"/>
    <n v="3286.14"/>
    <n v="2861.5399999999991"/>
    <n v="2799"/>
    <n v="2883.94"/>
    <n v="2574"/>
    <n v="4032.9"/>
    <n v="13562.839999999998"/>
    <n v="4020.75"/>
    <n v="2969.4600000000009"/>
    <n v="3578.5800000000004"/>
    <n v="4079.75"/>
    <n v="2383"/>
    <n v="63403.189999999995"/>
  </r>
  <r>
    <x v="281"/>
    <s v="Absolut Pears"/>
    <x v="11"/>
    <n v="1826.06"/>
    <n v="388.31"/>
    <n v="1932.75"/>
    <n v="1951.4399999999998"/>
    <n v="1740.75"/>
    <n v="1251"/>
    <n v="1314"/>
    <n v="1829.25"/>
    <n v="1234.7"/>
    <n v="1854.75"/>
    <n v="3294"/>
    <n v="1591.5"/>
    <n v="1447.6000000000004"/>
    <n v="1629.96"/>
    <n v="1608"/>
    <n v="1267.5"/>
    <n v="26161.57"/>
  </r>
  <r>
    <x v="282"/>
    <s v="Three Olives"/>
    <x v="11"/>
    <n v="640.86"/>
    <n v="109.96000000000001"/>
    <n v="435"/>
    <n v="308.32"/>
    <n v="1028"/>
    <n v="286"/>
    <n v="237"/>
    <n v="733.5"/>
    <n v="360"/>
    <n v="348"/>
    <n v="665.07"/>
    <n v="947.16000000000008"/>
    <n v="242.05000000000004"/>
    <n v="285.76"/>
    <n v="510.72"/>
    <n v="312"/>
    <n v="7449.4000000000005"/>
  </r>
  <r>
    <x v="283"/>
    <s v="Grey Goose"/>
    <x v="11"/>
    <n v="286.12"/>
    <n v="69.58"/>
    <n v="889.08999999999992"/>
    <n v="329"/>
    <n v="327.68999999999994"/>
    <n v="135.82999999999998"/>
    <n v="322.52999999999997"/>
    <n v="108.74"/>
    <n v="104.37"/>
    <n v="251"/>
    <n v="400.01999999999987"/>
    <n v="436.91999999999985"/>
    <n v="230.3"/>
    <n v="328.99999999999994"/>
    <n v="450.62"/>
    <n v="201.59"/>
    <n v="4872.3999999999996"/>
  </r>
  <r>
    <x v="284"/>
    <s v="Ketel One"/>
    <x v="11"/>
    <n v="317.25"/>
    <n v="31.75"/>
    <n v="604.5"/>
    <n v="103.4"/>
    <n v="105.75"/>
    <n v="121"/>
    <n v="176.25"/>
    <n v="105.75"/>
    <n v="175.9"/>
    <n v="141"/>
    <n v="387.75"/>
    <n v="241.75"/>
    <n v="84.6"/>
    <n v="159.80000000000001"/>
    <n v="494.25"/>
    <n v="318"/>
    <n v="3568.7000000000003"/>
  </r>
  <r>
    <x v="285"/>
    <s v="Absolut Vanilla"/>
    <x v="11"/>
    <n v="123"/>
    <n v="89.61"/>
    <n v="123"/>
    <m/>
    <m/>
    <m/>
    <n v="61.5"/>
    <n v="546.75"/>
    <m/>
    <m/>
    <m/>
    <n v="30.75"/>
    <n v="16.920000000000002"/>
    <n v="101.52"/>
    <m/>
    <m/>
    <n v="1093.05"/>
  </r>
  <r>
    <x v="286"/>
    <s v="Absolut Citron"/>
    <x v="11"/>
    <n v="292.5"/>
    <m/>
    <n v="139.19"/>
    <m/>
    <n v="201.13"/>
    <m/>
    <n v="47.38"/>
    <n v="0"/>
    <m/>
    <n v="23.69"/>
    <n v="47.38"/>
    <m/>
    <n v="33.840000000000003"/>
    <m/>
    <n v="94.76"/>
    <m/>
    <n v="879.87"/>
  </r>
  <r>
    <x v="287"/>
    <s v="Absolut Blue"/>
    <x v="11"/>
    <n v="266.5"/>
    <m/>
    <n v="61.5"/>
    <m/>
    <m/>
    <n v="108.88"/>
    <m/>
    <n v="108"/>
    <m/>
    <m/>
    <n v="129.38"/>
    <n v="139.63"/>
    <m/>
    <m/>
    <m/>
    <n v="23.69"/>
    <n v="837.58"/>
  </r>
  <r>
    <x v="288"/>
    <s v="Deep Eddy Lemon"/>
    <x v="11"/>
    <m/>
    <m/>
    <m/>
    <m/>
    <m/>
    <m/>
    <n v="226.99999999999997"/>
    <m/>
    <m/>
    <m/>
    <m/>
    <n v="581.44999999999993"/>
    <m/>
    <m/>
    <m/>
    <m/>
    <n v="808.44999999999993"/>
  </r>
  <r>
    <x v="289"/>
    <s v="Belvedere"/>
    <x v="11"/>
    <n v="133.44999999999999"/>
    <m/>
    <n v="44.45"/>
    <m/>
    <n v="88.9"/>
    <m/>
    <m/>
    <m/>
    <n v="88.4"/>
    <m/>
    <m/>
    <m/>
    <m/>
    <m/>
    <n v="88.9"/>
    <n v="303.64999999999998"/>
    <n v="747.74999999999989"/>
  </r>
  <r>
    <x v="290"/>
    <s v="Three Olives Citrus"/>
    <x v="11"/>
    <m/>
    <n v="26.64"/>
    <m/>
    <n v="53.58"/>
    <m/>
    <n v="85"/>
    <m/>
    <m/>
    <m/>
    <m/>
    <n v="296.93"/>
    <m/>
    <m/>
    <n v="13.63"/>
    <m/>
    <n v="204"/>
    <n v="679.78"/>
  </r>
  <r>
    <x v="291"/>
    <s v="Absolut Raspberri"/>
    <x v="11"/>
    <m/>
    <m/>
    <n v="30.75"/>
    <m/>
    <m/>
    <m/>
    <n v="30.75"/>
    <n v="223.5"/>
    <m/>
    <n v="294"/>
    <m/>
    <m/>
    <n v="33.840000000000003"/>
    <m/>
    <m/>
    <m/>
    <n v="612.84"/>
  </r>
  <r>
    <x v="292"/>
    <s v="Three Olives Raspberry"/>
    <x v="11"/>
    <m/>
    <m/>
    <m/>
    <m/>
    <m/>
    <m/>
    <m/>
    <m/>
    <m/>
    <m/>
    <m/>
    <m/>
    <m/>
    <m/>
    <n v="508.34000000000003"/>
    <m/>
    <n v="508.34000000000003"/>
  </r>
  <r>
    <x v="293"/>
    <s v="Absolut"/>
    <x v="11"/>
    <m/>
    <n v="59.74"/>
    <m/>
    <m/>
    <m/>
    <m/>
    <m/>
    <m/>
    <n v="293.74"/>
    <m/>
    <m/>
    <m/>
    <m/>
    <n v="121.25999999999999"/>
    <m/>
    <m/>
    <n v="474.74"/>
  </r>
  <r>
    <x v="294"/>
    <s v="Absolut Mandarin"/>
    <x v="11"/>
    <m/>
    <m/>
    <n v="54"/>
    <m/>
    <m/>
    <m/>
    <n v="23.69"/>
    <m/>
    <m/>
    <m/>
    <n v="343.77"/>
    <m/>
    <m/>
    <m/>
    <m/>
    <m/>
    <n v="421.46"/>
  </r>
  <r>
    <x v="295"/>
    <s v="Three Olives Vanilla"/>
    <x v="11"/>
    <m/>
    <n v="64.599999999999994"/>
    <m/>
    <n v="13.63"/>
    <m/>
    <n v="82.5"/>
    <m/>
    <m/>
    <m/>
    <n v="0"/>
    <m/>
    <m/>
    <m/>
    <m/>
    <n v="128.5"/>
    <n v="102"/>
    <n v="391.23"/>
  </r>
  <r>
    <x v="296"/>
    <s v="Deep Eddy"/>
    <x v="11"/>
    <m/>
    <m/>
    <m/>
    <m/>
    <m/>
    <m/>
    <m/>
    <m/>
    <m/>
    <m/>
    <m/>
    <n v="367.55"/>
    <m/>
    <m/>
    <m/>
    <m/>
    <n v="367.55"/>
  </r>
  <r>
    <x v="297"/>
    <s v="Belvedere"/>
    <x v="11"/>
    <m/>
    <m/>
    <m/>
    <m/>
    <m/>
    <n v="126.75"/>
    <n v="44.5"/>
    <n v="44.5"/>
    <n v="44.2"/>
    <m/>
    <m/>
    <n v="44.5"/>
    <m/>
    <m/>
    <m/>
    <m/>
    <n v="304.45"/>
  </r>
  <r>
    <x v="298"/>
    <s v="Deep Eddy Sweet Tea"/>
    <x v="11"/>
    <m/>
    <m/>
    <m/>
    <m/>
    <m/>
    <m/>
    <m/>
    <m/>
    <m/>
    <m/>
    <m/>
    <n v="241.45"/>
    <m/>
    <m/>
    <m/>
    <m/>
    <n v="241.45"/>
  </r>
  <r>
    <x v="299"/>
    <s v="Deep Eddy Cranberry"/>
    <x v="11"/>
    <m/>
    <m/>
    <n v="23.45"/>
    <m/>
    <m/>
    <m/>
    <m/>
    <m/>
    <m/>
    <m/>
    <m/>
    <n v="199.05"/>
    <m/>
    <m/>
    <m/>
    <m/>
    <n v="222.5"/>
  </r>
  <r>
    <x v="300"/>
    <s v="Stoli Blueberi"/>
    <x v="11"/>
    <m/>
    <m/>
    <m/>
    <m/>
    <m/>
    <m/>
    <n v="29.33"/>
    <m/>
    <m/>
    <m/>
    <m/>
    <m/>
    <m/>
    <n v="188"/>
    <m/>
    <m/>
    <n v="217.32999999999998"/>
  </r>
  <r>
    <x v="301"/>
    <s v="Deep Eddy Peach"/>
    <x v="11"/>
    <m/>
    <m/>
    <m/>
    <m/>
    <m/>
    <m/>
    <n v="23.45"/>
    <m/>
    <m/>
    <m/>
    <m/>
    <n v="181.6"/>
    <m/>
    <m/>
    <m/>
    <m/>
    <n v="205.04999999999998"/>
  </r>
  <r>
    <x v="302"/>
    <s v="Deep Eddy Lime"/>
    <x v="11"/>
    <m/>
    <m/>
    <m/>
    <m/>
    <m/>
    <m/>
    <n v="92.3"/>
    <m/>
    <m/>
    <m/>
    <m/>
    <n v="87.8"/>
    <m/>
    <m/>
    <m/>
    <m/>
    <n v="180.1"/>
  </r>
  <r>
    <x v="303"/>
    <s v="Three Olives Espresso"/>
    <x v="11"/>
    <m/>
    <m/>
    <m/>
    <m/>
    <m/>
    <n v="114"/>
    <m/>
    <m/>
    <m/>
    <m/>
    <m/>
    <m/>
    <m/>
    <m/>
    <m/>
    <n v="51"/>
    <n v="165"/>
  </r>
  <r>
    <x v="304"/>
    <s v="Stoli"/>
    <x v="11"/>
    <m/>
    <m/>
    <m/>
    <m/>
    <n v="29.33"/>
    <m/>
    <n v="29.33"/>
    <m/>
    <n v="27"/>
    <m/>
    <m/>
    <n v="58.66"/>
    <m/>
    <m/>
    <m/>
    <m/>
    <n v="144.32"/>
  </r>
  <r>
    <x v="305"/>
    <s v="Three Olives Grape"/>
    <x v="11"/>
    <m/>
    <m/>
    <m/>
    <m/>
    <m/>
    <m/>
    <m/>
    <m/>
    <m/>
    <m/>
    <m/>
    <m/>
    <m/>
    <n v="134.88999999999999"/>
    <m/>
    <m/>
    <n v="134.88999999999999"/>
  </r>
  <r>
    <x v="306"/>
    <s v="Hangar One"/>
    <x v="11"/>
    <m/>
    <n v="102"/>
    <m/>
    <m/>
    <m/>
    <m/>
    <m/>
    <m/>
    <m/>
    <m/>
    <m/>
    <m/>
    <m/>
    <m/>
    <m/>
    <m/>
    <n v="102"/>
  </r>
  <r>
    <x v="307"/>
    <s v="Belvedere"/>
    <x v="11"/>
    <m/>
    <m/>
    <m/>
    <n v="33.840000000000003"/>
    <m/>
    <m/>
    <m/>
    <m/>
    <m/>
    <m/>
    <m/>
    <m/>
    <n v="33.840000000000003"/>
    <n v="33.840000000000003"/>
    <m/>
    <m/>
    <n v="101.52000000000001"/>
  </r>
  <r>
    <x v="308"/>
    <s v="Ketel One Citroen"/>
    <x v="11"/>
    <m/>
    <m/>
    <m/>
    <m/>
    <m/>
    <m/>
    <m/>
    <m/>
    <m/>
    <m/>
    <m/>
    <m/>
    <m/>
    <m/>
    <n v="70.5"/>
    <m/>
    <n v="70.5"/>
  </r>
  <r>
    <x v="309"/>
    <s v="Deep Eddy Ruby Red"/>
    <x v="11"/>
    <m/>
    <m/>
    <n v="70.349999999999994"/>
    <m/>
    <m/>
    <m/>
    <m/>
    <m/>
    <m/>
    <m/>
    <m/>
    <m/>
    <m/>
    <m/>
    <m/>
    <m/>
    <n v="70.349999999999994"/>
  </r>
  <r>
    <x v="310"/>
    <s v="Smirnoff Whipped Cream"/>
    <x v="11"/>
    <m/>
    <m/>
    <m/>
    <m/>
    <n v="51"/>
    <m/>
    <m/>
    <m/>
    <m/>
    <m/>
    <m/>
    <m/>
    <m/>
    <m/>
    <m/>
    <m/>
    <n v="51"/>
  </r>
  <r>
    <x v="311"/>
    <s v="Wheatley"/>
    <x v="11"/>
    <m/>
    <m/>
    <m/>
    <m/>
    <m/>
    <m/>
    <m/>
    <m/>
    <n v="47.25"/>
    <m/>
    <m/>
    <m/>
    <m/>
    <m/>
    <m/>
    <m/>
    <n v="47.25"/>
  </r>
  <r>
    <x v="312"/>
    <s v="Stateside Soda Variety "/>
    <x v="11"/>
    <m/>
    <m/>
    <m/>
    <m/>
    <m/>
    <m/>
    <m/>
    <m/>
    <m/>
    <m/>
    <m/>
    <n v="45"/>
    <m/>
    <m/>
    <m/>
    <m/>
    <n v="45"/>
  </r>
  <r>
    <x v="313"/>
    <s v="Absolut Peppar"/>
    <x v="11"/>
    <m/>
    <m/>
    <m/>
    <m/>
    <m/>
    <m/>
    <m/>
    <m/>
    <m/>
    <n v="30.75"/>
    <m/>
    <m/>
    <m/>
    <m/>
    <m/>
    <m/>
    <n v="30.75"/>
  </r>
  <r>
    <x v="314"/>
    <s v="Absolut Grapefruit"/>
    <x v="11"/>
    <m/>
    <m/>
    <m/>
    <m/>
    <m/>
    <m/>
    <m/>
    <n v="27"/>
    <m/>
    <m/>
    <n v="0"/>
    <m/>
    <m/>
    <m/>
    <m/>
    <m/>
    <n v="27"/>
  </r>
  <r>
    <x v="315"/>
    <s v="Deep Eddy Lime"/>
    <x v="11"/>
    <m/>
    <m/>
    <m/>
    <m/>
    <m/>
    <m/>
    <n v="19.920000000000002"/>
    <m/>
    <m/>
    <m/>
    <m/>
    <m/>
    <m/>
    <m/>
    <m/>
    <m/>
    <n v="19.920000000000002"/>
  </r>
  <r>
    <x v="316"/>
    <s v="Aspen"/>
    <x v="11"/>
    <m/>
    <m/>
    <m/>
    <m/>
    <m/>
    <m/>
    <m/>
    <m/>
    <m/>
    <n v="19.75"/>
    <m/>
    <m/>
    <m/>
    <m/>
    <m/>
    <m/>
    <n v="19.75"/>
  </r>
  <r>
    <x v="317"/>
    <s v="Smirnoff Raspberry"/>
    <x v="11"/>
    <m/>
    <n v="18.5"/>
    <m/>
    <m/>
    <m/>
    <m/>
    <m/>
    <m/>
    <m/>
    <m/>
    <m/>
    <m/>
    <m/>
    <m/>
    <m/>
    <m/>
    <n v="18.5"/>
  </r>
  <r>
    <x v="318"/>
    <s v="Oyo"/>
    <x v="11"/>
    <m/>
    <m/>
    <m/>
    <m/>
    <m/>
    <m/>
    <m/>
    <m/>
    <m/>
    <m/>
    <m/>
    <m/>
    <n v="16.45"/>
    <m/>
    <m/>
    <m/>
    <n v="16.45"/>
  </r>
  <r>
    <x v="319"/>
    <s v="Three Olives Orange"/>
    <x v="11"/>
    <m/>
    <m/>
    <m/>
    <m/>
    <m/>
    <m/>
    <m/>
    <m/>
    <m/>
    <m/>
    <m/>
    <m/>
    <m/>
    <n v="13.63"/>
    <m/>
    <m/>
    <n v="13.63"/>
  </r>
  <r>
    <x v="320"/>
    <s v="Crown Royal"/>
    <x v="12"/>
    <n v="1085.6099999999999"/>
    <n v="38.54"/>
    <n v="535.08000000000015"/>
    <n v="301.74"/>
    <n v="458.6400000000001"/>
    <n v="111.24"/>
    <n v="382.2"/>
    <n v="183.51"/>
    <n v="193.88"/>
    <n v="455.21999999999997"/>
    <n v="687.96"/>
    <n v="611.52000000000021"/>
    <n v="104.34"/>
    <n v="104.34"/>
    <m/>
    <n v="337.14"/>
    <n v="5590.96"/>
  </r>
  <r>
    <x v="321"/>
    <s v="Jack Daniels Black Whsky"/>
    <x v="12"/>
    <n v="420.93000000000006"/>
    <m/>
    <n v="540.72"/>
    <n v="439.92000000000007"/>
    <n v="370.62"/>
    <n v="205.02"/>
    <n v="373.62"/>
    <n v="304.53000000000003"/>
    <n v="102.56"/>
    <n v="303.03000000000003"/>
    <n v="642.48"/>
    <n v="477.24"/>
    <n v="338.40000000000009"/>
    <n v="304.56"/>
    <n v="239.19"/>
    <n v="26.28"/>
    <n v="5089.0999999999995"/>
  </r>
  <r>
    <x v="322"/>
    <s v="Jameson Irish"/>
    <x v="12"/>
    <n v="145.96"/>
    <n v="39.200000000000003"/>
    <n v="328.41"/>
    <m/>
    <n v="107.65"/>
    <n v="255.43000000000004"/>
    <n v="109.47"/>
    <n v="291.92"/>
    <m/>
    <m/>
    <n v="1754.1200000000003"/>
    <n v="401.39000000000004"/>
    <m/>
    <n v="208.68"/>
    <n v="383.48"/>
    <n v="61.04"/>
    <n v="4086.7500000000005"/>
  </r>
  <r>
    <x v="323"/>
    <s v="Bulleit Rye"/>
    <x v="12"/>
    <n v="265.79999999999995"/>
    <n v="220.86"/>
    <n v="536.26"/>
    <m/>
    <m/>
    <n v="78"/>
    <n v="320.37"/>
    <n v="249.95999999999998"/>
    <n v="73.62"/>
    <n v="166.64"/>
    <m/>
    <n v="372.28"/>
    <m/>
    <n v="248.16"/>
    <n v="166.64"/>
    <n v="78"/>
    <n v="2776.5899999999997"/>
  </r>
  <r>
    <x v="324"/>
    <s v="Ole Smoky Moonshine Blackberry"/>
    <x v="12"/>
    <m/>
    <m/>
    <m/>
    <m/>
    <n v="1253"/>
    <m/>
    <m/>
    <m/>
    <m/>
    <m/>
    <m/>
    <m/>
    <m/>
    <m/>
    <m/>
    <m/>
    <n v="1253"/>
  </r>
  <r>
    <x v="325"/>
    <s v="Knob Creek Rye"/>
    <x v="12"/>
    <n v="191.88"/>
    <n v="41.2"/>
    <n v="179.64"/>
    <m/>
    <n v="287.82"/>
    <n v="137.69999999999999"/>
    <n v="88.57"/>
    <m/>
    <n v="41.2"/>
    <m/>
    <n v="86.5"/>
    <m/>
    <m/>
    <m/>
    <m/>
    <n v="127.62"/>
    <n v="1182.1300000000001"/>
  </r>
  <r>
    <x v="326"/>
    <s v="Redbreast Irish Whiskey"/>
    <x v="12"/>
    <n v="60.26"/>
    <m/>
    <n v="120.52"/>
    <m/>
    <m/>
    <n v="120.52"/>
    <m/>
    <m/>
    <m/>
    <m/>
    <n v="294.05"/>
    <n v="120.52"/>
    <m/>
    <m/>
    <m/>
    <m/>
    <n v="715.87"/>
  </r>
  <r>
    <x v="327"/>
    <s v="Dewars White"/>
    <x v="12"/>
    <n v="104.25"/>
    <m/>
    <n v="106.22999999999999"/>
    <m/>
    <m/>
    <n v="68"/>
    <n v="104.91"/>
    <n v="141.63999999999999"/>
    <n v="21.89"/>
    <m/>
    <m/>
    <n v="35.409999999999997"/>
    <m/>
    <n v="122.2"/>
    <m/>
    <m/>
    <n v="704.53"/>
  </r>
  <r>
    <x v="328"/>
    <s v="Jameson Orange"/>
    <x v="12"/>
    <n v="272.63"/>
    <m/>
    <m/>
    <m/>
    <m/>
    <m/>
    <m/>
    <n v="401.39000000000004"/>
    <m/>
    <m/>
    <m/>
    <m/>
    <m/>
    <m/>
    <m/>
    <m/>
    <n v="674.02"/>
  </r>
  <r>
    <x v="329"/>
    <s v="Bird Dog Black Cherry Whiskey"/>
    <x v="12"/>
    <m/>
    <m/>
    <n v="594"/>
    <m/>
    <m/>
    <m/>
    <m/>
    <m/>
    <m/>
    <n v="37.799999999999997"/>
    <m/>
    <m/>
    <m/>
    <m/>
    <m/>
    <m/>
    <n v="631.79999999999995"/>
  </r>
  <r>
    <x v="330"/>
    <s v="Crown Royal Regal Apple"/>
    <x v="12"/>
    <n v="114.66"/>
    <m/>
    <n v="76.44"/>
    <m/>
    <m/>
    <n v="75.3"/>
    <m/>
    <m/>
    <m/>
    <n v="75.3"/>
    <m/>
    <m/>
    <n v="61.1"/>
    <n v="104.34"/>
    <m/>
    <n v="38.22"/>
    <n v="545.36"/>
  </r>
  <r>
    <x v="331"/>
    <s v="Beams Eight Star"/>
    <x v="12"/>
    <m/>
    <m/>
    <m/>
    <n v="265.55000000000007"/>
    <m/>
    <m/>
    <m/>
    <m/>
    <m/>
    <m/>
    <m/>
    <m/>
    <m/>
    <n v="240.64"/>
    <m/>
    <m/>
    <n v="506.19000000000005"/>
  </r>
  <r>
    <x v="332"/>
    <s v="Angels Envy Rye"/>
    <x v="12"/>
    <m/>
    <m/>
    <m/>
    <m/>
    <m/>
    <n v="223.5"/>
    <m/>
    <m/>
    <m/>
    <m/>
    <m/>
    <m/>
    <m/>
    <m/>
    <m/>
    <n v="225.75"/>
    <n v="449.25"/>
  </r>
  <r>
    <x v="333"/>
    <s v="Elijah Craig Straight Rye"/>
    <x v="12"/>
    <m/>
    <m/>
    <m/>
    <n v="31.02"/>
    <m/>
    <m/>
    <m/>
    <m/>
    <n v="330"/>
    <m/>
    <m/>
    <m/>
    <m/>
    <m/>
    <m/>
    <m/>
    <n v="361.02"/>
  </r>
  <r>
    <x v="334"/>
    <s v="Uncle Nearest Aged Whiskey"/>
    <x v="12"/>
    <m/>
    <m/>
    <m/>
    <n v="53.58"/>
    <m/>
    <m/>
    <m/>
    <m/>
    <n v="30"/>
    <m/>
    <m/>
    <m/>
    <m/>
    <n v="160.74"/>
    <n v="95.66"/>
    <m/>
    <n v="339.98"/>
  </r>
  <r>
    <x v="335"/>
    <s v="New Riff Rye"/>
    <x v="12"/>
    <m/>
    <m/>
    <m/>
    <m/>
    <m/>
    <m/>
    <m/>
    <m/>
    <m/>
    <m/>
    <m/>
    <m/>
    <m/>
    <n v="302.68"/>
    <m/>
    <m/>
    <n v="302.68"/>
  </r>
  <r>
    <x v="336"/>
    <s v="Seagrams"/>
    <x v="12"/>
    <n v="42.5"/>
    <m/>
    <n v="63.75"/>
    <m/>
    <m/>
    <n v="40"/>
    <m/>
    <m/>
    <m/>
    <n v="42.5"/>
    <m/>
    <n v="21.25"/>
    <m/>
    <m/>
    <n v="42.5"/>
    <n v="40"/>
    <n v="292.5"/>
  </r>
  <r>
    <x v="337"/>
    <s v="Fireball"/>
    <x v="12"/>
    <n v="38.299999999999997"/>
    <m/>
    <m/>
    <m/>
    <n v="33.5"/>
    <m/>
    <n v="35.9"/>
    <m/>
    <m/>
    <n v="38.299999999999997"/>
    <m/>
    <n v="16.75"/>
    <m/>
    <m/>
    <m/>
    <n v="46.65"/>
    <n v="209.4"/>
  </r>
  <r>
    <x v="338"/>
    <s v="Jameson Select Rsv black barrel"/>
    <x v="12"/>
    <m/>
    <m/>
    <m/>
    <m/>
    <m/>
    <m/>
    <n v="76.62"/>
    <m/>
    <m/>
    <m/>
    <n v="110.35999999999999"/>
    <m/>
    <m/>
    <m/>
    <m/>
    <m/>
    <n v="186.98"/>
  </r>
  <r>
    <x v="339"/>
    <s v="Woodford Reserve Rye"/>
    <x v="12"/>
    <m/>
    <m/>
    <n v="0"/>
    <m/>
    <n v="0"/>
    <m/>
    <m/>
    <m/>
    <m/>
    <m/>
    <n v="80.22"/>
    <m/>
    <m/>
    <m/>
    <n v="75.44"/>
    <m/>
    <n v="155.66"/>
  </r>
  <r>
    <x v="340"/>
    <s v="Crown Royal Peach"/>
    <x v="12"/>
    <m/>
    <m/>
    <m/>
    <m/>
    <m/>
    <n v="74.16"/>
    <m/>
    <m/>
    <m/>
    <n v="37.08"/>
    <m/>
    <m/>
    <m/>
    <m/>
    <m/>
    <n v="38.22"/>
    <n v="149.45999999999998"/>
  </r>
  <r>
    <x v="341"/>
    <s v="Bone Snapper Rye"/>
    <x v="12"/>
    <m/>
    <m/>
    <n v="24.67"/>
    <m/>
    <m/>
    <m/>
    <m/>
    <n v="27.5"/>
    <m/>
    <m/>
    <m/>
    <m/>
    <m/>
    <m/>
    <m/>
    <n v="88"/>
    <n v="140.17000000000002"/>
  </r>
  <r>
    <x v="342"/>
    <s v="UNCLE CHICKENS SIPPIN WHSKY"/>
    <x v="12"/>
    <m/>
    <m/>
    <m/>
    <m/>
    <m/>
    <m/>
    <m/>
    <m/>
    <n v="129.75"/>
    <m/>
    <m/>
    <m/>
    <m/>
    <m/>
    <m/>
    <m/>
    <n v="129.75"/>
  </r>
  <r>
    <x v="343"/>
    <s v="Fireball"/>
    <x v="12"/>
    <m/>
    <n v="82.5"/>
    <m/>
    <m/>
    <m/>
    <m/>
    <m/>
    <m/>
    <n v="33"/>
    <m/>
    <m/>
    <m/>
    <m/>
    <m/>
    <m/>
    <m/>
    <n v="115.5"/>
  </r>
  <r>
    <x v="344"/>
    <s v="Canadian Club"/>
    <x v="12"/>
    <m/>
    <m/>
    <n v="46.84"/>
    <m/>
    <m/>
    <m/>
    <m/>
    <n v="23.42"/>
    <m/>
    <m/>
    <m/>
    <m/>
    <m/>
    <m/>
    <m/>
    <n v="44.98"/>
    <n v="115.24000000000001"/>
  </r>
  <r>
    <x v="345"/>
    <s v="UNCLE NEAREST 1884"/>
    <x v="12"/>
    <m/>
    <m/>
    <m/>
    <m/>
    <m/>
    <m/>
    <n v="83"/>
    <m/>
    <n v="25"/>
    <m/>
    <m/>
    <m/>
    <m/>
    <m/>
    <m/>
    <m/>
    <n v="108"/>
  </r>
  <r>
    <x v="346"/>
    <s v="Beams Star Blend"/>
    <x v="12"/>
    <m/>
    <n v="100.8"/>
    <m/>
    <m/>
    <m/>
    <m/>
    <m/>
    <m/>
    <m/>
    <m/>
    <m/>
    <m/>
    <m/>
    <m/>
    <m/>
    <m/>
    <n v="100.8"/>
  </r>
  <r>
    <x v="347"/>
    <s v="Beams Star Blend"/>
    <x v="12"/>
    <m/>
    <n v="100.8"/>
    <m/>
    <m/>
    <m/>
    <m/>
    <m/>
    <m/>
    <m/>
    <m/>
    <m/>
    <m/>
    <m/>
    <m/>
    <m/>
    <m/>
    <n v="100.8"/>
  </r>
  <r>
    <x v="348"/>
    <s v="Beams Star Blend"/>
    <x v="12"/>
    <m/>
    <n v="98"/>
    <m/>
    <m/>
    <m/>
    <m/>
    <m/>
    <m/>
    <m/>
    <m/>
    <m/>
    <m/>
    <m/>
    <m/>
    <m/>
    <m/>
    <n v="98"/>
  </r>
  <r>
    <x v="349"/>
    <s v="Russells Reserve Rye"/>
    <x v="12"/>
    <m/>
    <m/>
    <m/>
    <m/>
    <m/>
    <m/>
    <m/>
    <m/>
    <m/>
    <m/>
    <m/>
    <n v="88.98"/>
    <m/>
    <m/>
    <m/>
    <m/>
    <n v="88.98"/>
  </r>
  <r>
    <x v="350"/>
    <s v="Basil Hayden Dark Rye"/>
    <x v="12"/>
    <m/>
    <m/>
    <n v="30"/>
    <m/>
    <n v="30"/>
    <m/>
    <m/>
    <m/>
    <n v="27"/>
    <m/>
    <m/>
    <m/>
    <m/>
    <m/>
    <m/>
    <m/>
    <n v="87"/>
  </r>
  <r>
    <x v="351"/>
    <s v="Tin Cup Rye Mountain"/>
    <x v="12"/>
    <m/>
    <m/>
    <m/>
    <m/>
    <m/>
    <m/>
    <n v="28.75"/>
    <m/>
    <m/>
    <m/>
    <n v="49"/>
    <m/>
    <m/>
    <m/>
    <m/>
    <m/>
    <n v="77.75"/>
  </r>
  <r>
    <x v="352"/>
    <s v="Uncle Nearest Rye"/>
    <x v="12"/>
    <m/>
    <m/>
    <m/>
    <m/>
    <m/>
    <m/>
    <m/>
    <m/>
    <n v="60"/>
    <m/>
    <m/>
    <m/>
    <m/>
    <m/>
    <m/>
    <m/>
    <n v="60"/>
  </r>
  <r>
    <x v="353"/>
    <s v="Traveller Blended"/>
    <x v="12"/>
    <m/>
    <m/>
    <m/>
    <m/>
    <m/>
    <m/>
    <m/>
    <m/>
    <n v="59.98"/>
    <m/>
    <m/>
    <m/>
    <m/>
    <m/>
    <m/>
    <m/>
    <n v="59.98"/>
  </r>
  <r>
    <x v="354"/>
    <s v="Dewars Blended Scotch double aged 12 yr "/>
    <x v="12"/>
    <m/>
    <m/>
    <m/>
    <m/>
    <m/>
    <m/>
    <m/>
    <m/>
    <m/>
    <m/>
    <m/>
    <m/>
    <m/>
    <m/>
    <m/>
    <n v="59"/>
    <n v="59"/>
  </r>
  <r>
    <x v="355"/>
    <s v="Tin Cup"/>
    <x v="12"/>
    <m/>
    <m/>
    <m/>
    <m/>
    <m/>
    <m/>
    <m/>
    <n v="28.75"/>
    <m/>
    <m/>
    <m/>
    <n v="29.5"/>
    <m/>
    <m/>
    <m/>
    <m/>
    <n v="58.25"/>
  </r>
  <r>
    <x v="356"/>
    <s v="Southern Comfort"/>
    <x v="12"/>
    <m/>
    <m/>
    <m/>
    <m/>
    <m/>
    <n v="54.9"/>
    <m/>
    <m/>
    <m/>
    <m/>
    <m/>
    <m/>
    <m/>
    <m/>
    <m/>
    <m/>
    <n v="54.9"/>
  </r>
  <r>
    <x v="357"/>
    <s v="Fireball Blazing Apple"/>
    <x v="12"/>
    <n v="0"/>
    <m/>
    <n v="13.37"/>
    <m/>
    <n v="13.37"/>
    <m/>
    <n v="13.37"/>
    <n v="13.37"/>
    <m/>
    <m/>
    <m/>
    <n v="0"/>
    <m/>
    <m/>
    <m/>
    <m/>
    <n v="53.48"/>
  </r>
  <r>
    <x v="358"/>
    <s v="Elijah Craig Toasted Rye"/>
    <x v="12"/>
    <m/>
    <m/>
    <m/>
    <m/>
    <m/>
    <m/>
    <m/>
    <m/>
    <n v="46"/>
    <m/>
    <m/>
    <m/>
    <m/>
    <m/>
    <m/>
    <m/>
    <n v="46"/>
  </r>
  <r>
    <x v="359"/>
    <s v="Canadian Club"/>
    <x v="12"/>
    <m/>
    <n v="19.579999999999998"/>
    <m/>
    <m/>
    <m/>
    <m/>
    <m/>
    <n v="23.42"/>
    <m/>
    <m/>
    <m/>
    <m/>
    <m/>
    <m/>
    <m/>
    <m/>
    <n v="43"/>
  </r>
  <r>
    <x v="360"/>
    <s v="Legent"/>
    <x v="12"/>
    <m/>
    <m/>
    <m/>
    <m/>
    <m/>
    <m/>
    <m/>
    <m/>
    <n v="42.8"/>
    <m/>
    <m/>
    <m/>
    <m/>
    <m/>
    <m/>
    <m/>
    <n v="42.8"/>
  </r>
  <r>
    <x v="361"/>
    <s v="Bespoken Toasted Rye Whiskey"/>
    <x v="12"/>
    <m/>
    <m/>
    <m/>
    <m/>
    <m/>
    <m/>
    <m/>
    <m/>
    <n v="34.25"/>
    <m/>
    <m/>
    <m/>
    <m/>
    <m/>
    <m/>
    <m/>
    <n v="34.25"/>
  </r>
  <r>
    <x v="362"/>
    <s v="Bespoken Twice Toasted american whiskey"/>
    <x v="12"/>
    <m/>
    <m/>
    <m/>
    <m/>
    <m/>
    <m/>
    <m/>
    <m/>
    <n v="32"/>
    <m/>
    <m/>
    <m/>
    <m/>
    <m/>
    <m/>
    <m/>
    <n v="32"/>
  </r>
  <r>
    <x v="363"/>
    <s v="Tullamore Dew"/>
    <x v="12"/>
    <m/>
    <m/>
    <m/>
    <m/>
    <m/>
    <m/>
    <m/>
    <n v="30.42"/>
    <m/>
    <m/>
    <m/>
    <m/>
    <m/>
    <m/>
    <m/>
    <m/>
    <n v="30.42"/>
  </r>
  <r>
    <x v="364"/>
    <s v="Crown Royal Blackberry"/>
    <x v="12"/>
    <m/>
    <m/>
    <m/>
    <n v="30.08"/>
    <m/>
    <m/>
    <m/>
    <m/>
    <m/>
    <m/>
    <m/>
    <m/>
    <m/>
    <m/>
    <m/>
    <m/>
    <n v="30.08"/>
  </r>
  <r>
    <x v="365"/>
    <s v="Basil Hayden Rye Malted"/>
    <x v="12"/>
    <m/>
    <m/>
    <m/>
    <m/>
    <m/>
    <m/>
    <m/>
    <m/>
    <n v="27"/>
    <m/>
    <m/>
    <m/>
    <m/>
    <m/>
    <m/>
    <m/>
    <n v="27"/>
  </r>
  <r>
    <x v="366"/>
    <s v="Canadian Club"/>
    <x v="12"/>
    <m/>
    <m/>
    <m/>
    <n v="15.98"/>
    <m/>
    <m/>
    <m/>
    <m/>
    <m/>
    <m/>
    <m/>
    <m/>
    <m/>
    <m/>
    <m/>
    <m/>
    <n v="15.98"/>
  </r>
  <r>
    <x v="367"/>
    <s v="Fireball "/>
    <x v="12"/>
    <m/>
    <m/>
    <m/>
    <m/>
    <m/>
    <m/>
    <m/>
    <m/>
    <n v="14.48"/>
    <m/>
    <m/>
    <m/>
    <m/>
    <m/>
    <m/>
    <m/>
    <n v="14.48"/>
  </r>
  <r>
    <x v="368"/>
    <s v="Slane Irish Whiskey"/>
    <x v="12"/>
    <m/>
    <m/>
    <m/>
    <m/>
    <n v="0"/>
    <m/>
    <m/>
    <m/>
    <m/>
    <m/>
    <n v="0"/>
    <m/>
    <m/>
    <m/>
    <m/>
    <n v="0"/>
    <n v="0"/>
  </r>
  <r>
    <x v="369"/>
    <s v="Jack Daniels Single Barrel"/>
    <x v="12"/>
    <m/>
    <m/>
    <m/>
    <m/>
    <n v="0"/>
    <m/>
    <m/>
    <m/>
    <m/>
    <m/>
    <n v="0"/>
    <m/>
    <m/>
    <m/>
    <m/>
    <m/>
    <n v="0"/>
  </r>
  <r>
    <x v="370"/>
    <s v="Gentleman Jack"/>
    <x v="12"/>
    <m/>
    <m/>
    <n v="0"/>
    <m/>
    <m/>
    <n v="0"/>
    <m/>
    <m/>
    <m/>
    <m/>
    <m/>
    <m/>
    <m/>
    <m/>
    <m/>
    <n v="0"/>
    <n v="0"/>
  </r>
  <r>
    <x v="371"/>
    <s v="Old Forester Rye"/>
    <x v="12"/>
    <m/>
    <m/>
    <m/>
    <m/>
    <n v="0"/>
    <m/>
    <m/>
    <m/>
    <m/>
    <n v="0"/>
    <m/>
    <m/>
    <m/>
    <m/>
    <m/>
    <m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2D40102-96FF-8E46-A6B6-41F72ADF939D}" name="PivotTable23" cacheId="37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compact="0" compactData="0" multipleFieldFilters="0">
  <location ref="A3:C376" firstHeaderRow="1" firstDataRow="1" firstDataCol="2"/>
  <pivotFields count="20">
    <pivotField axis="axisRow" compact="0" outline="0" showAll="0" sortType="descending" defaultSubtotal="0">
      <items count="372">
        <item x="178"/>
        <item x="367"/>
        <item x="353"/>
        <item x="64"/>
        <item x="63"/>
        <item x="69"/>
        <item x="76"/>
        <item x="245"/>
        <item x="240"/>
        <item x="238"/>
        <item x="235"/>
        <item x="30"/>
        <item x="39"/>
        <item x="66"/>
        <item x="260"/>
        <item x="97"/>
        <item x="47"/>
        <item x="293"/>
        <item x="287"/>
        <item x="286"/>
        <item x="314"/>
        <item x="294"/>
        <item x="281"/>
        <item x="313"/>
        <item x="291"/>
        <item x="285"/>
        <item x="171"/>
        <item x="45"/>
        <item x="8"/>
        <item x="43"/>
        <item x="332"/>
        <item x="0"/>
        <item x="1"/>
        <item x="117"/>
        <item x="146"/>
        <item x="189"/>
        <item x="154"/>
        <item x="137"/>
        <item x="316"/>
        <item x="100"/>
        <item x="277"/>
        <item x="211"/>
        <item x="199"/>
        <item x="35"/>
        <item x="42"/>
        <item x="115"/>
        <item x="56"/>
        <item x="44"/>
        <item x="350"/>
        <item x="365"/>
        <item x="16"/>
        <item x="14"/>
        <item x="25"/>
        <item x="331"/>
        <item x="346"/>
        <item x="347"/>
        <item x="348"/>
        <item x="105"/>
        <item x="95"/>
        <item x="307"/>
        <item x="297"/>
        <item x="289"/>
        <item x="24"/>
        <item x="188"/>
        <item x="128"/>
        <item x="361"/>
        <item x="362"/>
        <item x="74"/>
        <item x="73"/>
        <item x="329"/>
        <item x="2"/>
        <item x="138"/>
        <item x="130"/>
        <item x="68"/>
        <item x="38"/>
        <item x="182"/>
        <item x="114"/>
        <item x="94"/>
        <item x="92"/>
        <item x="341"/>
        <item x="98"/>
        <item x="87"/>
        <item x="3"/>
        <item x="17"/>
        <item x="9"/>
        <item x="11"/>
        <item x="15"/>
        <item x="323"/>
        <item x="122"/>
        <item x="366"/>
        <item x="359"/>
        <item x="344"/>
        <item x="200"/>
        <item x="202"/>
        <item x="204"/>
        <item x="131"/>
        <item x="267"/>
        <item x="257"/>
        <item x="243"/>
        <item x="253"/>
        <item x="248"/>
        <item x="250"/>
        <item x="229"/>
        <item x="232"/>
        <item x="236"/>
        <item x="237"/>
        <item x="101"/>
        <item x="274"/>
        <item x="183"/>
        <item x="82"/>
        <item x="99"/>
        <item x="268"/>
        <item x="160"/>
        <item x="159"/>
        <item x="109"/>
        <item x="113"/>
        <item x="233"/>
        <item x="251"/>
        <item x="231"/>
        <item x="228"/>
        <item x="85"/>
        <item x="88"/>
        <item x="320"/>
        <item x="364"/>
        <item x="340"/>
        <item x="330"/>
        <item x="209"/>
        <item x="299"/>
        <item x="302"/>
        <item x="315"/>
        <item x="288"/>
        <item x="296"/>
        <item x="301"/>
        <item x="309"/>
        <item x="298"/>
        <item x="129"/>
        <item x="120"/>
        <item x="153"/>
        <item x="192"/>
        <item x="184"/>
        <item x="191"/>
        <item x="193"/>
        <item x="162"/>
        <item x="141"/>
        <item x="175"/>
        <item x="151"/>
        <item x="125"/>
        <item x="126"/>
        <item x="185"/>
        <item x="190"/>
        <item x="145"/>
        <item x="152"/>
        <item x="134"/>
        <item x="165"/>
        <item x="167"/>
        <item x="132"/>
        <item x="111"/>
        <item x="112"/>
        <item x="158"/>
        <item x="194"/>
        <item x="196"/>
        <item x="354"/>
        <item x="327"/>
        <item x="139"/>
        <item x="212"/>
        <item x="142"/>
        <item x="278"/>
        <item x="279"/>
        <item x="155"/>
        <item x="81"/>
        <item x="244"/>
        <item x="239"/>
        <item x="262"/>
        <item x="261"/>
        <item x="255"/>
        <item x="246"/>
        <item x="265"/>
        <item x="249"/>
        <item x="201"/>
        <item x="156"/>
        <item x="80"/>
        <item x="83"/>
        <item x="49"/>
        <item x="271"/>
        <item x="52"/>
        <item x="29"/>
        <item x="19"/>
        <item x="333"/>
        <item x="358"/>
        <item x="96"/>
        <item x="258"/>
        <item x="254"/>
        <item x="259"/>
        <item x="256"/>
        <item x="275"/>
        <item x="241"/>
        <item x="234"/>
        <item x="67"/>
        <item x="54"/>
        <item x="164"/>
        <item x="127"/>
        <item x="172"/>
        <item x="343"/>
        <item x="357"/>
        <item x="337"/>
        <item x="107"/>
        <item x="103"/>
        <item x="46"/>
        <item x="26"/>
        <item x="13"/>
        <item x="60"/>
        <item x="124"/>
        <item x="150"/>
        <item x="179"/>
        <item x="370"/>
        <item x="75"/>
        <item x="70"/>
        <item x="133"/>
        <item x="144"/>
        <item x="219"/>
        <item x="222"/>
        <item x="215"/>
        <item x="217"/>
        <item x="102"/>
        <item x="208"/>
        <item x="247"/>
        <item x="119"/>
        <item x="283"/>
        <item x="306"/>
        <item x="181"/>
        <item x="91"/>
        <item x="84"/>
        <item x="27"/>
        <item x="266"/>
        <item x="276"/>
        <item x="263"/>
        <item x="269"/>
        <item x="33"/>
        <item x="23"/>
        <item x="48"/>
        <item x="169"/>
        <item x="321"/>
        <item x="369"/>
        <item x="136"/>
        <item x="322"/>
        <item x="328"/>
        <item x="338"/>
        <item x="78"/>
        <item x="28"/>
        <item x="51"/>
        <item x="6"/>
        <item x="53"/>
        <item x="213"/>
        <item x="218"/>
        <item x="230"/>
        <item x="226"/>
        <item x="224"/>
        <item x="252"/>
        <item x="116"/>
        <item x="161"/>
        <item x="284"/>
        <item x="308"/>
        <item x="10"/>
        <item x="325"/>
        <item x="72"/>
        <item x="221"/>
        <item x="57"/>
        <item x="36"/>
        <item x="55"/>
        <item x="360"/>
        <item x="166"/>
        <item x="163"/>
        <item x="143"/>
        <item x="270"/>
        <item x="140"/>
        <item x="220"/>
        <item x="216"/>
        <item x="214"/>
        <item x="225"/>
        <item x="5"/>
        <item x="21"/>
        <item x="198"/>
        <item x="123"/>
        <item x="272"/>
        <item x="223"/>
        <item x="71"/>
        <item x="170"/>
        <item x="177"/>
        <item x="176"/>
        <item x="210"/>
        <item x="148"/>
        <item x="206"/>
        <item x="197"/>
        <item x="104"/>
        <item x="34"/>
        <item x="335"/>
        <item x="50"/>
        <item x="40"/>
        <item x="61"/>
        <item x="59"/>
        <item x="7"/>
        <item x="371"/>
        <item x="41"/>
        <item x="62"/>
        <item x="324"/>
        <item x="318"/>
        <item x="147"/>
        <item x="118"/>
        <item x="180"/>
        <item x="174"/>
        <item x="242"/>
        <item x="227"/>
        <item x="135"/>
        <item x="22"/>
        <item x="207"/>
        <item x="205"/>
        <item x="203"/>
        <item x="37"/>
        <item x="32"/>
        <item x="326"/>
        <item x="86"/>
        <item x="187"/>
        <item x="168"/>
        <item x="157"/>
        <item x="20"/>
        <item x="349"/>
        <item x="195"/>
        <item x="336"/>
        <item x="93"/>
        <item x="264"/>
        <item x="368"/>
        <item x="317"/>
        <item x="310"/>
        <item x="356"/>
        <item x="121"/>
        <item x="108"/>
        <item x="110"/>
        <item x="312"/>
        <item x="300"/>
        <item x="304"/>
        <item x="106"/>
        <item x="90"/>
        <item x="89"/>
        <item x="290"/>
        <item x="303"/>
        <item x="305"/>
        <item x="319"/>
        <item x="292"/>
        <item x="295"/>
        <item x="282"/>
        <item x="351"/>
        <item x="355"/>
        <item x="173"/>
        <item x="280"/>
        <item x="149"/>
        <item x="186"/>
        <item x="273"/>
        <item x="363"/>
        <item x="342"/>
        <item x="334"/>
        <item x="345"/>
        <item x="352"/>
        <item x="79"/>
        <item x="18"/>
        <item x="77"/>
        <item x="311"/>
        <item x="31"/>
        <item x="58"/>
        <item x="65"/>
        <item x="4"/>
        <item x="12"/>
        <item x="339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outline="0" showAll="0" defaultSubtotal="0"/>
    <pivotField axis="axisRow" compact="0" outline="0" showAll="0" defaultSubtotal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numFmtId="44" outline="0" showAll="0" defaultSubtotal="0"/>
  </pivotFields>
  <rowFields count="2">
    <field x="2"/>
    <field x="0"/>
  </rowFields>
  <rowItems count="373">
    <i>
      <x/>
      <x v="31"/>
    </i>
    <i r="1">
      <x v="32"/>
    </i>
    <i r="1">
      <x v="70"/>
    </i>
    <i r="1">
      <x v="82"/>
    </i>
    <i>
      <x v="1"/>
      <x v="369"/>
    </i>
    <i r="1">
      <x v="279"/>
    </i>
    <i r="1">
      <x v="250"/>
    </i>
    <i r="1">
      <x v="300"/>
    </i>
    <i r="1">
      <x v="28"/>
    </i>
    <i r="1">
      <x v="84"/>
    </i>
    <i r="1">
      <x v="262"/>
    </i>
    <i r="1">
      <x v="85"/>
    </i>
    <i r="1">
      <x v="370"/>
    </i>
    <i r="1">
      <x v="209"/>
    </i>
    <i r="1">
      <x v="51"/>
    </i>
    <i r="1">
      <x v="86"/>
    </i>
    <i r="1">
      <x v="50"/>
    </i>
    <i r="1">
      <x v="83"/>
    </i>
    <i r="1">
      <x v="363"/>
    </i>
    <i r="1">
      <x v="186"/>
    </i>
    <i r="1">
      <x v="324"/>
    </i>
    <i r="1">
      <x v="280"/>
    </i>
    <i r="1">
      <x v="313"/>
    </i>
    <i r="1">
      <x v="238"/>
    </i>
    <i r="1">
      <x v="62"/>
    </i>
    <i r="1">
      <x v="52"/>
    </i>
    <i r="1">
      <x v="208"/>
    </i>
    <i r="1">
      <x v="232"/>
    </i>
    <i r="1">
      <x v="248"/>
    </i>
    <i r="1">
      <x v="185"/>
    </i>
    <i r="1">
      <x v="11"/>
    </i>
    <i r="1">
      <x v="366"/>
    </i>
    <i r="1">
      <x v="318"/>
    </i>
    <i r="1">
      <x v="237"/>
    </i>
    <i r="1">
      <x v="294"/>
    </i>
    <i r="1">
      <x v="43"/>
    </i>
    <i r="1">
      <x v="267"/>
    </i>
    <i r="1">
      <x v="317"/>
    </i>
    <i r="1">
      <x v="74"/>
    </i>
    <i r="1">
      <x v="12"/>
    </i>
    <i r="1">
      <x v="297"/>
    </i>
    <i r="1">
      <x v="302"/>
    </i>
    <i r="1">
      <x v="44"/>
    </i>
    <i r="1">
      <x v="29"/>
    </i>
    <i r="1">
      <x v="47"/>
    </i>
    <i r="1">
      <x v="27"/>
    </i>
    <i r="1">
      <x v="207"/>
    </i>
    <i r="1">
      <x v="16"/>
    </i>
    <i r="1">
      <x v="239"/>
    </i>
    <i r="1">
      <x v="182"/>
    </i>
    <i r="1">
      <x v="296"/>
    </i>
    <i r="1">
      <x v="249"/>
    </i>
    <i r="1">
      <x v="184"/>
    </i>
    <i r="1">
      <x v="251"/>
    </i>
    <i r="1">
      <x v="198"/>
    </i>
    <i r="1">
      <x v="268"/>
    </i>
    <i r="1">
      <x v="46"/>
    </i>
    <i r="1">
      <x v="266"/>
    </i>
    <i r="1">
      <x v="367"/>
    </i>
    <i r="1">
      <x v="299"/>
    </i>
    <i r="1">
      <x v="210"/>
    </i>
    <i r="1">
      <x v="298"/>
    </i>
    <i r="1">
      <x v="303"/>
    </i>
    <i r="1">
      <x v="4"/>
    </i>
    <i r="1">
      <x v="3"/>
    </i>
    <i r="1">
      <x v="368"/>
    </i>
    <i r="1">
      <x v="13"/>
    </i>
    <i r="1">
      <x v="197"/>
    </i>
    <i r="1">
      <x v="73"/>
    </i>
    <i r="1">
      <x v="5"/>
    </i>
    <i r="1">
      <x v="216"/>
    </i>
    <i r="1">
      <x v="285"/>
    </i>
    <i r="1">
      <x v="264"/>
    </i>
    <i r="1">
      <x v="68"/>
    </i>
    <i r="1">
      <x v="67"/>
    </i>
    <i r="1">
      <x v="215"/>
    </i>
    <i r="1">
      <x v="6"/>
    </i>
    <i r="1">
      <x v="364"/>
    </i>
    <i r="1">
      <x v="247"/>
    </i>
    <i>
      <x v="2"/>
      <x v="362"/>
    </i>
    <i r="1">
      <x v="180"/>
    </i>
    <i r="1">
      <x v="169"/>
    </i>
    <i r="1">
      <x v="109"/>
    </i>
    <i r="1">
      <x v="181"/>
    </i>
    <i>
      <x v="3"/>
      <x v="231"/>
    </i>
    <i r="1">
      <x v="120"/>
    </i>
    <i r="1">
      <x v="320"/>
    </i>
    <i r="1">
      <x v="81"/>
    </i>
    <i r="1">
      <x v="121"/>
    </i>
    <i>
      <x v="4"/>
      <x v="342"/>
    </i>
    <i r="1">
      <x v="341"/>
    </i>
    <i r="1">
      <x v="230"/>
    </i>
    <i r="1">
      <x v="78"/>
    </i>
    <i r="1">
      <x v="328"/>
    </i>
    <i r="1">
      <x v="77"/>
    </i>
    <i r="1">
      <x v="58"/>
    </i>
    <i r="1">
      <x v="189"/>
    </i>
    <i r="1">
      <x v="15"/>
    </i>
    <i r="1">
      <x v="80"/>
    </i>
    <i r="1">
      <x v="110"/>
    </i>
    <i r="1">
      <x v="39"/>
    </i>
    <i r="1">
      <x v="106"/>
    </i>
    <i r="1">
      <x v="223"/>
    </i>
    <i r="1">
      <x v="206"/>
    </i>
    <i r="1">
      <x v="293"/>
    </i>
    <i r="1">
      <x v="57"/>
    </i>
    <i r="1">
      <x v="340"/>
    </i>
    <i r="1">
      <x v="205"/>
    </i>
    <i>
      <x v="5"/>
      <x v="335"/>
    </i>
    <i r="1">
      <x v="114"/>
    </i>
    <i r="1">
      <x v="336"/>
    </i>
    <i r="1">
      <x v="156"/>
    </i>
    <i r="1">
      <x v="157"/>
    </i>
    <i r="1">
      <x v="115"/>
    </i>
    <i r="1">
      <x v="76"/>
    </i>
    <i r="1">
      <x v="45"/>
    </i>
    <i r="1">
      <x v="258"/>
    </i>
    <i r="1">
      <x v="33"/>
    </i>
    <i r="1">
      <x v="307"/>
    </i>
    <i r="1">
      <x v="226"/>
    </i>
    <i r="1">
      <x v="136"/>
    </i>
    <i r="1">
      <x v="334"/>
    </i>
    <i r="1">
      <x v="88"/>
    </i>
    <i r="1">
      <x v="282"/>
    </i>
    <i r="1">
      <x v="211"/>
    </i>
    <i r="1">
      <x v="146"/>
    </i>
    <i r="1">
      <x v="147"/>
    </i>
    <i r="1">
      <x v="200"/>
    </i>
    <i r="1">
      <x v="64"/>
    </i>
    <i r="1">
      <x v="135"/>
    </i>
    <i r="1">
      <x v="72"/>
    </i>
    <i r="1">
      <x v="95"/>
    </i>
    <i r="1">
      <x v="155"/>
    </i>
    <i r="1">
      <x v="217"/>
    </i>
    <i r="1">
      <x v="152"/>
    </i>
    <i r="1">
      <x v="312"/>
    </i>
    <i r="1">
      <x v="243"/>
    </i>
    <i r="1">
      <x v="37"/>
    </i>
    <i r="1">
      <x v="71"/>
    </i>
    <i r="1">
      <x v="163"/>
    </i>
    <i r="1">
      <x v="274"/>
    </i>
    <i r="1">
      <x v="143"/>
    </i>
    <i r="1">
      <x v="165"/>
    </i>
    <i r="1">
      <x v="272"/>
    </i>
    <i r="1">
      <x v="218"/>
    </i>
    <i r="1">
      <x v="150"/>
    </i>
    <i r="1">
      <x v="34"/>
    </i>
    <i r="1">
      <x v="306"/>
    </i>
    <i r="1">
      <x v="290"/>
    </i>
    <i r="1">
      <x v="354"/>
    </i>
    <i r="1">
      <x v="212"/>
    </i>
    <i r="1">
      <x v="145"/>
    </i>
    <i r="1">
      <x v="151"/>
    </i>
    <i r="1">
      <x v="137"/>
    </i>
    <i r="1">
      <x v="36"/>
    </i>
    <i r="1">
      <x v="168"/>
    </i>
    <i r="1">
      <x v="179"/>
    </i>
    <i r="1">
      <x v="323"/>
    </i>
    <i r="1">
      <x v="158"/>
    </i>
    <i r="1">
      <x v="113"/>
    </i>
    <i r="1">
      <x v="112"/>
    </i>
    <i r="1">
      <x v="259"/>
    </i>
    <i r="1">
      <x v="142"/>
    </i>
    <i r="1">
      <x v="271"/>
    </i>
    <i r="1">
      <x v="199"/>
    </i>
    <i r="1">
      <x v="153"/>
    </i>
    <i r="1">
      <x v="270"/>
    </i>
    <i r="1">
      <x v="154"/>
    </i>
    <i r="1">
      <x v="322"/>
    </i>
    <i r="1">
      <x v="240"/>
    </i>
    <i r="1">
      <x v="286"/>
    </i>
    <i r="1">
      <x v="26"/>
    </i>
    <i r="1">
      <x v="201"/>
    </i>
    <i r="1">
      <x v="352"/>
    </i>
    <i r="1">
      <x v="309"/>
    </i>
    <i r="1">
      <x v="144"/>
    </i>
    <i r="1">
      <x v="288"/>
    </i>
    <i r="1">
      <x v="287"/>
    </i>
    <i r="1">
      <x/>
    </i>
    <i r="1">
      <x v="213"/>
    </i>
    <i r="1">
      <x v="308"/>
    </i>
    <i r="1">
      <x v="229"/>
    </i>
    <i r="1">
      <x v="75"/>
    </i>
    <i r="1">
      <x v="108"/>
    </i>
    <i r="1">
      <x v="139"/>
    </i>
    <i r="1">
      <x v="148"/>
    </i>
    <i r="1">
      <x v="355"/>
    </i>
    <i r="1">
      <x v="321"/>
    </i>
    <i r="1">
      <x v="63"/>
    </i>
    <i r="1">
      <x v="35"/>
    </i>
    <i r="1">
      <x v="149"/>
    </i>
    <i r="1">
      <x v="140"/>
    </i>
    <i r="1">
      <x v="138"/>
    </i>
    <i r="1">
      <x v="141"/>
    </i>
    <i>
      <x v="6"/>
      <x v="159"/>
    </i>
    <i r="1">
      <x v="326"/>
    </i>
    <i r="1">
      <x v="160"/>
    </i>
    <i>
      <x v="7"/>
      <x v="292"/>
    </i>
    <i r="1">
      <x v="281"/>
    </i>
    <i r="1">
      <x v="42"/>
    </i>
    <i r="1">
      <x v="92"/>
    </i>
    <i r="1">
      <x v="178"/>
    </i>
    <i r="1">
      <x v="93"/>
    </i>
    <i r="1">
      <x v="316"/>
    </i>
    <i r="1">
      <x v="94"/>
    </i>
    <i r="1">
      <x v="315"/>
    </i>
    <i r="1">
      <x v="291"/>
    </i>
    <i r="1">
      <x v="314"/>
    </i>
    <i r="1">
      <x v="224"/>
    </i>
    <i r="1">
      <x v="126"/>
    </i>
    <i r="1">
      <x v="289"/>
    </i>
    <i r="1">
      <x v="41"/>
    </i>
    <i r="1">
      <x v="164"/>
    </i>
    <i>
      <x v="8"/>
      <x v="252"/>
    </i>
    <i r="1">
      <x v="277"/>
    </i>
    <i r="1">
      <x v="221"/>
    </i>
    <i r="1">
      <x v="276"/>
    </i>
    <i r="1">
      <x v="222"/>
    </i>
    <i r="1">
      <x v="253"/>
    </i>
    <i r="1">
      <x v="219"/>
    </i>
    <i r="1">
      <x v="275"/>
    </i>
    <i r="1">
      <x v="265"/>
    </i>
    <i r="1">
      <x v="220"/>
    </i>
    <i r="1">
      <x v="284"/>
    </i>
    <i>
      <x v="9"/>
      <x v="256"/>
    </i>
    <i r="1">
      <x v="278"/>
    </i>
    <i r="1">
      <x v="255"/>
    </i>
    <i r="1">
      <x v="311"/>
    </i>
    <i r="1">
      <x v="119"/>
    </i>
    <i r="1">
      <x v="102"/>
    </i>
    <i r="1">
      <x v="254"/>
    </i>
    <i r="1">
      <x v="118"/>
    </i>
    <i r="1">
      <x v="103"/>
    </i>
    <i r="1">
      <x v="116"/>
    </i>
    <i r="1">
      <x v="196"/>
    </i>
    <i r="1">
      <x v="10"/>
    </i>
    <i r="1">
      <x v="104"/>
    </i>
    <i r="1">
      <x v="105"/>
    </i>
    <i r="1">
      <x v="9"/>
    </i>
    <i r="1">
      <x v="171"/>
    </i>
    <i r="1">
      <x v="8"/>
    </i>
    <i r="1">
      <x v="195"/>
    </i>
    <i r="1">
      <x v="310"/>
    </i>
    <i r="1">
      <x v="98"/>
    </i>
    <i r="1">
      <x v="170"/>
    </i>
    <i r="1">
      <x v="7"/>
    </i>
    <i r="1">
      <x v="175"/>
    </i>
    <i r="1">
      <x v="225"/>
    </i>
    <i r="1">
      <x v="100"/>
    </i>
    <i r="1">
      <x v="177"/>
    </i>
    <i r="1">
      <x v="101"/>
    </i>
    <i r="1">
      <x v="117"/>
    </i>
    <i r="1">
      <x v="257"/>
    </i>
    <i r="1">
      <x v="99"/>
    </i>
    <i r="1">
      <x v="191"/>
    </i>
    <i r="1">
      <x v="174"/>
    </i>
    <i r="1">
      <x v="193"/>
    </i>
    <i r="1">
      <x v="97"/>
    </i>
    <i r="1">
      <x v="190"/>
    </i>
    <i r="1">
      <x v="192"/>
    </i>
    <i r="1">
      <x v="14"/>
    </i>
    <i r="1">
      <x v="173"/>
    </i>
    <i r="1">
      <x v="172"/>
    </i>
    <i r="1">
      <x v="235"/>
    </i>
    <i r="1">
      <x v="329"/>
    </i>
    <i r="1">
      <x v="176"/>
    </i>
    <i r="1">
      <x v="233"/>
    </i>
    <i r="1">
      <x v="96"/>
    </i>
    <i r="1">
      <x v="111"/>
    </i>
    <i r="1">
      <x v="236"/>
    </i>
    <i r="1">
      <x v="273"/>
    </i>
    <i r="1">
      <x v="183"/>
    </i>
    <i r="1">
      <x v="283"/>
    </i>
    <i r="1">
      <x v="356"/>
    </i>
    <i r="1">
      <x v="107"/>
    </i>
    <i r="1">
      <x v="194"/>
    </i>
    <i r="1">
      <x v="234"/>
    </i>
    <i r="1">
      <x v="40"/>
    </i>
    <i>
      <x v="10"/>
      <x v="166"/>
    </i>
    <i r="1">
      <x v="167"/>
    </i>
    <i>
      <x v="11"/>
      <x v="353"/>
    </i>
    <i r="1">
      <x v="22"/>
    </i>
    <i r="1">
      <x v="349"/>
    </i>
    <i r="1">
      <x v="227"/>
    </i>
    <i r="1">
      <x v="260"/>
    </i>
    <i r="1">
      <x v="25"/>
    </i>
    <i r="1">
      <x v="19"/>
    </i>
    <i r="1">
      <x v="18"/>
    </i>
    <i r="1">
      <x v="130"/>
    </i>
    <i r="1">
      <x v="61"/>
    </i>
    <i r="1">
      <x v="343"/>
    </i>
    <i r="1">
      <x v="24"/>
    </i>
    <i r="1">
      <x v="347"/>
    </i>
    <i r="1">
      <x v="17"/>
    </i>
    <i r="1">
      <x v="21"/>
    </i>
    <i r="1">
      <x v="348"/>
    </i>
    <i r="1">
      <x v="131"/>
    </i>
    <i r="1">
      <x v="60"/>
    </i>
    <i r="1">
      <x v="134"/>
    </i>
    <i r="1">
      <x v="127"/>
    </i>
    <i r="1">
      <x v="338"/>
    </i>
    <i r="1">
      <x v="132"/>
    </i>
    <i r="1">
      <x v="128"/>
    </i>
    <i r="1">
      <x v="344"/>
    </i>
    <i r="1">
      <x v="339"/>
    </i>
    <i r="1">
      <x v="345"/>
    </i>
    <i r="1">
      <x v="228"/>
    </i>
    <i r="1">
      <x v="59"/>
    </i>
    <i r="1">
      <x v="261"/>
    </i>
    <i r="1">
      <x v="133"/>
    </i>
    <i r="1">
      <x v="332"/>
    </i>
    <i r="1">
      <x v="365"/>
    </i>
    <i r="1">
      <x v="337"/>
    </i>
    <i r="1">
      <x v="23"/>
    </i>
    <i r="1">
      <x v="20"/>
    </i>
    <i r="1">
      <x v="129"/>
    </i>
    <i r="1">
      <x v="38"/>
    </i>
    <i r="1">
      <x v="331"/>
    </i>
    <i r="1">
      <x v="305"/>
    </i>
    <i r="1">
      <x v="346"/>
    </i>
    <i>
      <x v="12"/>
      <x v="122"/>
    </i>
    <i r="1">
      <x v="241"/>
    </i>
    <i r="1">
      <x v="244"/>
    </i>
    <i r="1">
      <x v="87"/>
    </i>
    <i r="1">
      <x v="304"/>
    </i>
    <i r="1">
      <x v="263"/>
    </i>
    <i r="1">
      <x v="319"/>
    </i>
    <i r="1">
      <x v="162"/>
    </i>
    <i r="1">
      <x v="245"/>
    </i>
    <i r="1">
      <x v="69"/>
    </i>
    <i r="1">
      <x v="125"/>
    </i>
    <i r="1">
      <x v="53"/>
    </i>
    <i r="1">
      <x v="30"/>
    </i>
    <i r="1">
      <x v="187"/>
    </i>
    <i r="1">
      <x v="359"/>
    </i>
    <i r="1">
      <x v="295"/>
    </i>
    <i r="1">
      <x v="327"/>
    </i>
    <i r="1">
      <x v="204"/>
    </i>
    <i r="1">
      <x v="246"/>
    </i>
    <i r="1">
      <x v="371"/>
    </i>
    <i r="1">
      <x v="124"/>
    </i>
    <i r="1">
      <x v="79"/>
    </i>
    <i r="1">
      <x v="358"/>
    </i>
    <i r="1">
      <x v="202"/>
    </i>
    <i r="1">
      <x v="91"/>
    </i>
    <i r="1">
      <x v="360"/>
    </i>
    <i r="1">
      <x v="54"/>
    </i>
    <i r="1">
      <x v="55"/>
    </i>
    <i r="1">
      <x v="56"/>
    </i>
    <i r="1">
      <x v="325"/>
    </i>
    <i r="1">
      <x v="48"/>
    </i>
    <i r="1">
      <x v="350"/>
    </i>
    <i r="1">
      <x v="361"/>
    </i>
    <i r="1">
      <x v="2"/>
    </i>
    <i r="1">
      <x v="161"/>
    </i>
    <i r="1">
      <x v="351"/>
    </i>
    <i r="1">
      <x v="333"/>
    </i>
    <i r="1">
      <x v="203"/>
    </i>
    <i r="1">
      <x v="188"/>
    </i>
    <i r="1">
      <x v="90"/>
    </i>
    <i r="1">
      <x v="269"/>
    </i>
    <i r="1">
      <x v="65"/>
    </i>
    <i r="1">
      <x v="66"/>
    </i>
    <i r="1">
      <x v="357"/>
    </i>
    <i r="1">
      <x v="123"/>
    </i>
    <i r="1">
      <x v="49"/>
    </i>
    <i r="1">
      <x v="89"/>
    </i>
    <i r="1">
      <x v="1"/>
    </i>
    <i r="1">
      <x v="330"/>
    </i>
    <i r="1">
      <x v="242"/>
    </i>
    <i r="1">
      <x v="214"/>
    </i>
    <i r="1">
      <x v="301"/>
    </i>
    <i t="grand">
      <x/>
    </i>
  </rowItems>
  <colItems count="1">
    <i/>
  </colItems>
  <dataFields count="1">
    <dataField name="Sum of Grand Total" fld="19" baseField="0" baseItem="0" numFmtId="4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9B060BF-4078-D041-AF40-0968E1331A1C}" name="PivotTable19" cacheId="36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196" firstHeaderRow="1" firstDataRow="1" firstDataCol="1" rowPageCount="1" colPageCount="1"/>
  <pivotFields count="18">
    <pivotField axis="axisPage" showAll="0">
      <items count="17">
        <item x="12"/>
        <item x="4"/>
        <item x="5"/>
        <item x="7"/>
        <item x="2"/>
        <item x="15"/>
        <item x="14"/>
        <item x="0"/>
        <item x="8"/>
        <item x="10"/>
        <item x="3"/>
        <item x="11"/>
        <item x="9"/>
        <item x="1"/>
        <item x="6"/>
        <item x="13"/>
        <item t="default"/>
      </items>
    </pivotField>
    <pivotField showAll="0"/>
    <pivotField axis="axisRow" showAll="0" sortType="descending">
      <items count="193">
        <item x="122"/>
        <item x="55"/>
        <item x="44"/>
        <item x="34"/>
        <item x="59"/>
        <item x="20"/>
        <item x="15"/>
        <item x="9"/>
        <item x="75"/>
        <item x="17"/>
        <item x="6"/>
        <item x="113"/>
        <item x="5"/>
        <item x="150"/>
        <item x="99"/>
        <item x="136"/>
        <item x="7"/>
        <item x="0"/>
        <item x="160"/>
        <item x="142"/>
        <item x="8"/>
        <item x="149"/>
        <item x="33"/>
        <item x="187"/>
        <item x="46"/>
        <item x="125"/>
        <item x="86"/>
        <item x="40"/>
        <item x="69"/>
        <item x="107"/>
        <item x="128"/>
        <item x="72"/>
        <item x="120"/>
        <item x="66"/>
        <item x="154"/>
        <item x="12"/>
        <item x="112"/>
        <item x="63"/>
        <item x="30"/>
        <item x="42"/>
        <item x="126"/>
        <item x="130"/>
        <item x="176"/>
        <item x="116"/>
        <item x="21"/>
        <item x="41"/>
        <item x="109"/>
        <item x="3"/>
        <item x="70"/>
        <item x="92"/>
        <item x="144"/>
        <item x="151"/>
        <item x="165"/>
        <item x="183"/>
        <item x="39"/>
        <item x="61"/>
        <item x="135"/>
        <item x="115"/>
        <item x="155"/>
        <item x="67"/>
        <item x="93"/>
        <item x="89"/>
        <item x="45"/>
        <item x="48"/>
        <item x="181"/>
        <item x="50"/>
        <item x="37"/>
        <item x="146"/>
        <item x="25"/>
        <item x="22"/>
        <item x="14"/>
        <item x="103"/>
        <item x="137"/>
        <item x="132"/>
        <item x="79"/>
        <item x="62"/>
        <item x="32"/>
        <item x="56"/>
        <item x="138"/>
        <item x="77"/>
        <item x="57"/>
        <item x="28"/>
        <item x="174"/>
        <item x="121"/>
        <item x="54"/>
        <item x="91"/>
        <item x="60"/>
        <item x="191"/>
        <item x="36"/>
        <item x="179"/>
        <item x="87"/>
        <item x="143"/>
        <item x="162"/>
        <item x="24"/>
        <item x="117"/>
        <item x="177"/>
        <item x="171"/>
        <item x="168"/>
        <item x="68"/>
        <item x="26"/>
        <item x="81"/>
        <item x="96"/>
        <item x="157"/>
        <item x="182"/>
        <item x="74"/>
        <item x="111"/>
        <item x="94"/>
        <item x="76"/>
        <item x="104"/>
        <item x="166"/>
        <item x="172"/>
        <item x="118"/>
        <item x="119"/>
        <item x="139"/>
        <item x="85"/>
        <item x="167"/>
        <item x="140"/>
        <item x="184"/>
        <item x="98"/>
        <item x="175"/>
        <item x="189"/>
        <item x="102"/>
        <item x="35"/>
        <item x="53"/>
        <item x="27"/>
        <item x="145"/>
        <item x="185"/>
        <item x="64"/>
        <item x="156"/>
        <item x="124"/>
        <item x="2"/>
        <item x="71"/>
        <item x="51"/>
        <item x="153"/>
        <item x="141"/>
        <item x="18"/>
        <item x="83"/>
        <item x="38"/>
        <item x="52"/>
        <item x="16"/>
        <item x="106"/>
        <item x="134"/>
        <item x="84"/>
        <item x="95"/>
        <item x="19"/>
        <item x="65"/>
        <item x="123"/>
        <item x="105"/>
        <item x="133"/>
        <item x="131"/>
        <item x="148"/>
        <item x="1"/>
        <item x="29"/>
        <item x="47"/>
        <item x="11"/>
        <item x="170"/>
        <item x="180"/>
        <item x="82"/>
        <item x="31"/>
        <item x="13"/>
        <item x="78"/>
        <item x="4"/>
        <item x="23"/>
        <item x="108"/>
        <item x="147"/>
        <item x="97"/>
        <item x="90"/>
        <item x="100"/>
        <item x="58"/>
        <item x="10"/>
        <item x="163"/>
        <item x="101"/>
        <item x="158"/>
        <item x="178"/>
        <item x="159"/>
        <item x="164"/>
        <item x="169"/>
        <item x="186"/>
        <item x="110"/>
        <item x="152"/>
        <item x="161"/>
        <item x="173"/>
        <item x="188"/>
        <item x="127"/>
        <item x="49"/>
        <item x="114"/>
        <item x="190"/>
        <item x="80"/>
        <item x="88"/>
        <item x="73"/>
        <item x="43"/>
        <item x="129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showAll="0"/>
    <pivotField showAll="0"/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1">
    <field x="2"/>
  </rowFields>
  <rowItems count="193">
    <i>
      <x v="17"/>
    </i>
    <i>
      <x v="130"/>
    </i>
    <i>
      <x v="151"/>
    </i>
    <i>
      <x v="161"/>
    </i>
    <i>
      <x v="12"/>
    </i>
    <i>
      <x v="10"/>
    </i>
    <i>
      <x v="16"/>
    </i>
    <i>
      <x v="20"/>
    </i>
    <i>
      <x v="159"/>
    </i>
    <i>
      <x v="154"/>
    </i>
    <i>
      <x v="47"/>
    </i>
    <i>
      <x v="9"/>
    </i>
    <i>
      <x v="69"/>
    </i>
    <i>
      <x v="122"/>
    </i>
    <i>
      <x v="7"/>
    </i>
    <i>
      <x v="93"/>
    </i>
    <i>
      <x v="169"/>
    </i>
    <i>
      <x v="35"/>
    </i>
    <i>
      <x v="162"/>
    </i>
    <i>
      <x v="88"/>
    </i>
    <i>
      <x v="2"/>
    </i>
    <i>
      <x v="70"/>
    </i>
    <i>
      <x v="6"/>
    </i>
    <i>
      <x v="139"/>
    </i>
    <i>
      <x v="135"/>
    </i>
    <i>
      <x v="65"/>
    </i>
    <i>
      <x v="66"/>
    </i>
    <i>
      <x v="80"/>
    </i>
    <i>
      <x v="144"/>
    </i>
    <i>
      <x v="5"/>
    </i>
    <i>
      <x v="44"/>
    </i>
    <i>
      <x v="75"/>
    </i>
    <i>
      <x v="168"/>
    </i>
    <i>
      <x v="45"/>
    </i>
    <i>
      <x v="77"/>
    </i>
    <i>
      <x v="68"/>
    </i>
    <i>
      <x v="99"/>
    </i>
    <i>
      <x v="124"/>
    </i>
    <i>
      <x v="33"/>
    </i>
    <i>
      <x v="81"/>
    </i>
    <i>
      <x v="152"/>
    </i>
    <i>
      <x v="38"/>
    </i>
    <i>
      <x v="158"/>
    </i>
    <i>
      <x v="76"/>
    </i>
    <i>
      <x v="22"/>
    </i>
    <i>
      <x v="3"/>
    </i>
    <i>
      <x v="137"/>
    </i>
    <i>
      <x v="54"/>
    </i>
    <i>
      <x v="98"/>
    </i>
    <i>
      <x v="27"/>
    </i>
    <i>
      <x v="39"/>
    </i>
    <i>
      <x v="190"/>
    </i>
    <i>
      <x v="107"/>
    </i>
    <i>
      <x v="79"/>
    </i>
    <i>
      <x v="62"/>
    </i>
    <i>
      <x v="187"/>
    </i>
    <i>
      <x v="24"/>
    </i>
    <i>
      <x v="153"/>
    </i>
    <i>
      <x v="63"/>
    </i>
    <i>
      <x v="100"/>
    </i>
    <i>
      <x v="184"/>
    </i>
    <i>
      <x v="132"/>
    </i>
    <i>
      <x v="138"/>
    </i>
    <i>
      <x v="123"/>
    </i>
    <i>
      <x v="104"/>
    </i>
    <i>
      <x v="84"/>
    </i>
    <i>
      <x v="1"/>
    </i>
    <i>
      <x v="4"/>
    </i>
    <i>
      <x v="86"/>
    </i>
    <i>
      <x v="55"/>
    </i>
    <i>
      <x v="160"/>
    </i>
    <i>
      <x v="188"/>
    </i>
    <i>
      <x v="127"/>
    </i>
    <i>
      <x v="37"/>
    </i>
    <i>
      <x v="145"/>
    </i>
    <i>
      <x v="142"/>
    </i>
    <i>
      <x v="59"/>
    </i>
    <i>
      <x v="61"/>
    </i>
    <i>
      <x v="60"/>
    </i>
    <i>
      <x v="106"/>
    </i>
    <i>
      <x v="114"/>
    </i>
    <i>
      <x v="28"/>
    </i>
    <i>
      <x v="74"/>
    </i>
    <i>
      <x v="48"/>
    </i>
    <i>
      <x v="49"/>
    </i>
    <i>
      <x v="131"/>
    </i>
    <i>
      <x v="140"/>
    </i>
    <i>
      <x v="31"/>
    </i>
    <i>
      <x v="189"/>
    </i>
    <i>
      <x v="8"/>
    </i>
    <i>
      <x v="163"/>
    </i>
    <i>
      <x v="157"/>
    </i>
    <i>
      <x v="171"/>
    </i>
    <i>
      <x v="136"/>
    </i>
    <i>
      <x v="50"/>
    </i>
    <i>
      <x v="166"/>
    </i>
    <i>
      <x v="26"/>
    </i>
    <i>
      <x v="90"/>
    </i>
    <i>
      <x v="143"/>
    </i>
    <i>
      <x v="85"/>
    </i>
    <i>
      <x v="105"/>
    </i>
    <i>
      <x v="178"/>
    </i>
    <i>
      <x v="165"/>
    </i>
    <i>
      <x v="101"/>
    </i>
    <i>
      <x v="167"/>
    </i>
    <i>
      <x v="14"/>
    </i>
    <i>
      <x v="118"/>
    </i>
    <i>
      <x v="71"/>
    </i>
    <i>
      <x v="108"/>
    </i>
    <i>
      <x v="147"/>
    </i>
    <i>
      <x v="121"/>
    </i>
    <i>
      <x v="179"/>
    </i>
    <i>
      <x v="29"/>
    </i>
    <i>
      <x v="46"/>
    </i>
    <i>
      <x v="36"/>
    </i>
    <i>
      <x v="11"/>
    </i>
    <i>
      <x v="185"/>
    </i>
    <i>
      <x v="113"/>
    </i>
    <i>
      <x v="172"/>
    </i>
    <i>
      <x v="141"/>
    </i>
    <i>
      <x v="43"/>
    </i>
    <i>
      <x v="57"/>
    </i>
    <i>
      <x v="94"/>
    </i>
    <i>
      <x v="32"/>
    </i>
    <i>
      <x v="112"/>
    </i>
    <i>
      <x v="83"/>
    </i>
    <i>
      <x v="111"/>
    </i>
    <i>
      <x/>
    </i>
    <i>
      <x v="174"/>
    </i>
    <i>
      <x v="129"/>
    </i>
    <i>
      <x v="40"/>
    </i>
    <i>
      <x v="25"/>
    </i>
    <i>
      <x v="115"/>
    </i>
    <i>
      <x v="146"/>
    </i>
    <i>
      <x v="180"/>
    </i>
    <i>
      <x v="72"/>
    </i>
    <i>
      <x v="183"/>
    </i>
    <i>
      <x v="91"/>
    </i>
    <i>
      <x v="15"/>
    </i>
    <i>
      <x v="116"/>
    </i>
    <i>
      <x v="78"/>
    </i>
    <i>
      <x v="73"/>
    </i>
    <i>
      <x v="30"/>
    </i>
    <i>
      <x v="149"/>
    </i>
    <i>
      <x v="134"/>
    </i>
    <i>
      <x v="89"/>
    </i>
    <i>
      <x v="19"/>
    </i>
    <i>
      <x v="41"/>
    </i>
    <i>
      <x v="56"/>
    </i>
    <i>
      <x v="191"/>
    </i>
    <i>
      <x v="148"/>
    </i>
    <i>
      <x v="150"/>
    </i>
    <i>
      <x v="125"/>
    </i>
    <i>
      <x v="67"/>
    </i>
    <i>
      <x v="164"/>
    </i>
    <i>
      <x v="21"/>
    </i>
    <i>
      <x v="51"/>
    </i>
    <i>
      <x v="13"/>
    </i>
    <i>
      <x v="34"/>
    </i>
    <i>
      <x v="58"/>
    </i>
    <i>
      <x v="133"/>
    </i>
    <i>
      <x v="128"/>
    </i>
    <i>
      <x v="102"/>
    </i>
    <i>
      <x v="18"/>
    </i>
    <i>
      <x v="82"/>
    </i>
    <i>
      <x v="119"/>
    </i>
    <i>
      <x v="170"/>
    </i>
    <i>
      <x v="92"/>
    </i>
    <i>
      <x v="175"/>
    </i>
    <i>
      <x v="53"/>
    </i>
    <i>
      <x v="52"/>
    </i>
    <i>
      <x v="109"/>
    </i>
    <i>
      <x v="96"/>
    </i>
    <i>
      <x v="110"/>
    </i>
    <i>
      <x v="155"/>
    </i>
    <i>
      <x v="181"/>
    </i>
    <i>
      <x v="176"/>
    </i>
    <i>
      <x v="97"/>
    </i>
    <i>
      <x v="103"/>
    </i>
    <i>
      <x v="42"/>
    </i>
    <i>
      <x v="173"/>
    </i>
    <i>
      <x v="95"/>
    </i>
    <i>
      <x v="156"/>
    </i>
    <i>
      <x v="117"/>
    </i>
    <i>
      <x v="126"/>
    </i>
    <i>
      <x v="64"/>
    </i>
    <i>
      <x v="23"/>
    </i>
    <i>
      <x v="87"/>
    </i>
    <i>
      <x v="177"/>
    </i>
    <i>
      <x v="120"/>
    </i>
    <i>
      <x v="182"/>
    </i>
    <i>
      <x v="186"/>
    </i>
    <i t="grand">
      <x/>
    </i>
  </rowItems>
  <colItems count="1">
    <i/>
  </colItems>
  <pageFields count="1">
    <pageField fld="0" hier="-1"/>
  </pageFields>
  <dataFields count="1">
    <dataField name="Sum of Total $" fld="5" baseField="0" baseItem="0" numFmtId="44"/>
  </dataFields>
  <formats count="1">
    <format dxfId="17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20EF014-B109-924C-91A4-6358E8DA5343}" name="Table2" displayName="Table2" ref="A1:T373" totalsRowShown="0" headerRowDxfId="39" headerRowBorderDxfId="38">
  <autoFilter ref="A1:T373" xr:uid="{D20EF014-B109-924C-91A4-6358E8DA5343}"/>
  <tableColumns count="20">
    <tableColumn id="1" xr3:uid="{0CB5845F-9114-0E41-9149-E92A42DA9E32}" name="BRAND" dataDxfId="37"/>
    <tableColumn id="20" xr3:uid="{C999CF42-7843-D049-B059-61B8385F86D7}" name="Common brand name" dataDxfId="36"/>
    <tableColumn id="2" xr3:uid="{168BB306-7950-3E46-8793-1157DFE14625}" name="TYPE" dataDxfId="35"/>
    <tableColumn id="3" xr3:uid="{26243794-6387-AC42-8015-23999120D69C}" name="Bru Brownsburg, LLC D/B/A Bru Burger Bar" dataDxfId="34"/>
    <tableColumn id="4" xr3:uid="{CFD89DC9-2219-B04A-988B-93138677F3C1}" name="BRU Buttermilk, LLC dba Bru Burger Bar" dataDxfId="33"/>
    <tableColumn id="5" xr3:uid="{CE741574-2165-964E-8DD4-75D7F35D9E0E}" name="BRU Carmel, LLC" dataDxfId="32"/>
    <tableColumn id="6" xr3:uid="{69316DFD-4DD2-D84A-96B5-3825613EEAE4}" name="BRU Cincy, LLC DBA Bru Burger Bar" dataDxfId="31"/>
    <tableColumn id="7" xr3:uid="{1229E2DA-D1D3-6D4B-A7B4-898950EA0EC8}" name="BRU Evansville, LLC" dataDxfId="30"/>
    <tableColumn id="8" xr3:uid="{69971545-7A1C-6046-9DA2-74E25ED12F4E}" name="Bru Fort Wayne, LLC dba Bru Burger Bar" dataDxfId="29"/>
    <tableColumn id="9" xr3:uid="{37C735A1-BF58-F54E-994C-5BE2639F2850}" name="Bru Keystone LLC d/b/a Bru Burger Bar" dataDxfId="28"/>
    <tableColumn id="10" xr3:uid="{B87B59D5-F632-BB45-A15A-B51C74FDA11B}" name="BRU Lafayette, LLC" dataDxfId="27"/>
    <tableColumn id="11" xr3:uid="{3B5FF276-0EC2-9044-8758-AB89537FCFA3}" name="BRU Lexington, LLC dba BRU Burger Bar - Lexington" dataDxfId="26"/>
    <tableColumn id="12" xr3:uid="{2146073D-5E8C-574C-B339-7710778B647F}" name="BRU Noblesville, LLC" dataDxfId="25"/>
    <tableColumn id="13" xr3:uid="{AF15F01C-013F-0545-82B4-EB611AF72078}" name="BRU on Mass, LLC dba BRU Burger Bar" dataDxfId="24"/>
    <tableColumn id="14" xr3:uid="{183C4595-B867-4A4F-8567-8ACF612CA334}" name="BRU Plainfield LLC" dataDxfId="23"/>
    <tableColumn id="15" xr3:uid="{B89273E5-C1EE-DF43-BC9A-18A4EF86CF0A}" name="BRU Westerville dba BRU Burger Bar" dataDxfId="22"/>
    <tableColumn id="16" xr3:uid="{6BC37ACF-C26D-4B4C-81EA-0356B8EAE395}" name="CRG Unit 46, LLC dba Bru Burger" dataDxfId="21"/>
    <tableColumn id="17" xr3:uid="{1B96F5B7-5A62-DC4E-BAE9-E41B078F8D36}" name="Livery South Bend, LLC" dataDxfId="20"/>
    <tableColumn id="18" xr3:uid="{981D21EA-9387-4B4A-9714-542590D1FB74}" name="The Annex Group LLC dba Bru Burger" dataDxfId="19"/>
    <tableColumn id="19" xr3:uid="{7B1F916D-6107-074A-BF90-80C810206691}" name="Grand Total" dataDxfId="18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22571D7-C5ED-444B-861D-ED6B79C40BFC}" name="Table3" displayName="Table3" ref="A1:O49" totalsRowShown="0" headerRowDxfId="16" tableBorderDxfId="15">
  <autoFilter ref="A1:O49" xr:uid="{B22571D7-C5ED-444B-861D-ED6B79C40BFC}"/>
  <sortState xmlns:xlrd2="http://schemas.microsoft.com/office/spreadsheetml/2017/richdata2" ref="A2:O49">
    <sortCondition ref="C2:C49"/>
  </sortState>
  <tableColumns count="15">
    <tableColumn id="1" xr3:uid="{3EEEE4C3-77A9-3C4A-8575-89D8F30D1441}" name="Category" dataDxfId="14"/>
    <tableColumn id="2" xr3:uid="{601D98E6-1915-CB48-82EE-5E79C646440C}" name="Product"/>
    <tableColumn id="3" xr3:uid="{B7B6ADA0-935C-7B41-9F1D-6267759FC6DD}" name="Supplier"/>
    <tableColumn id="4" xr3:uid="{08DDBA04-F74F-BB43-80B0-E32EBFDA2350}" name="distributor IN" dataDxfId="13"/>
    <tableColumn id="5" xr3:uid="{B62013ED-A0E7-7144-AF34-7A2F6C851A60}" name="Distributor order # "/>
    <tableColumn id="6" xr3:uid="{02D18D46-2154-6E48-9B16-688DE77F9A16}" name="Unit Size"/>
    <tableColumn id="7" xr3:uid="{961E6C2A-8DA0-B741-8144-0C597E2A3719}" name="units per case "/>
    <tableColumn id="8" xr3:uid="{C1562CBC-8278-B94B-8350-20D841D899BE}" name="Bottle 1 pricing"/>
    <tableColumn id="9" xr3:uid="{3B8A7198-9359-414D-BA34-ABE4D5D19388}" name="Case 1 pricing "/>
    <tableColumn id="10" xr3:uid="{2BAFB6AE-B761-9A4E-8850-46E3E58FE30E}" name="distributor KY"/>
    <tableColumn id="11" xr3:uid="{2F751765-1A2D-F948-8C06-4754A3A9B18A}" name="Distributor order # 2"/>
    <tableColumn id="12" xr3:uid="{8D3D5BE8-8126-6746-A41B-667C55932A5D}" name="Unit Size3"/>
    <tableColumn id="13" xr3:uid="{28562CE1-0CB8-2341-B75E-31E912D17A12}" name="units per case 4"/>
    <tableColumn id="14" xr3:uid="{DDE12AB2-2C93-DF4A-BDAF-86751BD5EF0E}" name="Bottle 1 pricing5"/>
    <tableColumn id="15" xr3:uid="{FE6505F6-5242-1D48-AE60-7432C1EA20FD}" name="Case 1 pricing 6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C57A83F-081D-9D47-A431-489D6C170BCE}" name="Table4" displayName="Table4" ref="A1:I18" totalsRowShown="0">
  <autoFilter ref="A1:I18" xr:uid="{1C57A83F-081D-9D47-A431-489D6C170BCE}"/>
  <tableColumns count="9">
    <tableColumn id="1" xr3:uid="{9EACB284-B6E0-0C46-86F8-61D0D84C416A}" name="Concept Name "/>
    <tableColumn id="2" xr3:uid="{319C3978-9189-2149-A582-D385A8EFABBB}" name="Location Name"/>
    <tableColumn id="3" xr3:uid="{8D8E2D9C-DB2A-114D-B745-4BCB9780C47F}" name="Street Address"/>
    <tableColumn id="4" xr3:uid="{AEA8C771-AC98-AA4B-944C-F19432669DBD}" name="City"/>
    <tableColumn id="5" xr3:uid="{A7A8CB99-78CF-0040-BBC8-730D9C5AEEA0}" name="State"/>
    <tableColumn id="6" xr3:uid="{1DB7F89B-77A8-B642-B20A-712E9F4F6ADF}" name="Zip Code" dataDxfId="12"/>
    <tableColumn id="7" xr3:uid="{E3613838-B7A4-6F4A-A715-BC9A116C1C4E}" name="Main Contact (GM)"/>
    <tableColumn id="8" xr3:uid="{F4C1DFD3-A56C-4C42-A119-A42A014E3B17}" name="Email"/>
    <tableColumn id="9" xr3:uid="{BE79368D-7733-2543-9D43-8157DC6B96A8}" name="Phone number"/>
  </tableColumns>
  <tableStyleInfo name="TableStyleMedium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89A3F90-9BED-D24E-86B4-516E179AFD64}" name="Table1" displayName="Table1" ref="A1:R925" totalsRowShown="0" headerRowDxfId="11" headerRowBorderDxfId="10" tableBorderDxfId="9">
  <autoFilter ref="A1:R925" xr:uid="{D89A3F90-9BED-D24E-86B4-516E179AFD64}"/>
  <tableColumns count="18">
    <tableColumn id="1" xr3:uid="{6DD6CECC-56CF-404A-9F78-CDD5B2F86B2E}" name="LocationName" dataDxfId="8"/>
    <tableColumn id="2" xr3:uid="{7E1DB448-6D12-BD4A-A7DC-AFFD29382BC8}" name="cocktail" dataDxfId="7"/>
    <tableColumn id="3" xr3:uid="{738F963A-3D11-1041-B10B-4B62A54989EC}" name="CorrectedName" dataDxfId="6"/>
    <tableColumn id="4" xr3:uid="{B67531C6-3EA0-3840-98C7-B547326D7E46}" name="Subcategory" dataDxfId="5"/>
    <tableColumn id="5" xr3:uid="{13F306B5-FB29-7A4F-AF16-C85965312679}" name="Qty" dataDxfId="4"/>
    <tableColumn id="6" xr3:uid="{9BA2F97E-064F-B847-824D-6EB68659AEA3}" name="Total $" dataDxfId="3"/>
    <tableColumn id="7" xr3:uid="{435150A0-5663-794C-A557-A8C6AD394C79}" name="Ingredient 1" dataDxfId="2"/>
    <tableColumn id="8" xr3:uid="{38E51479-F1CE-4E4D-829C-48EC82E9A12B}" name="Supplier 1" dataDxfId="1"/>
    <tableColumn id="9" xr3:uid="{540C24AE-ADF5-234E-BA0B-D410D0D63640}" name="Ingredient 2" dataDxfId="0"/>
    <tableColumn id="10" xr3:uid="{DBF43C41-9010-6E49-9964-CC3B7CD42D6A}" name="Supplier 2"/>
    <tableColumn id="11" xr3:uid="{0D6B77D6-AE34-1146-881A-DD75417E5D7E}" name="Ingredient 3"/>
    <tableColumn id="12" xr3:uid="{E5CF28C1-90EB-9D4E-817E-02037D60BC95}" name="Supplier 3"/>
    <tableColumn id="13" xr3:uid="{6D440F00-E57E-9947-B382-93542D20742A}" name="Ingredient 4"/>
    <tableColumn id="14" xr3:uid="{62C657D8-AA6E-804D-A7A7-D19B96FDDB4E}" name="Supplier 4"/>
    <tableColumn id="15" xr3:uid="{25548520-335F-404E-807E-CCF962007231}" name="Ingredient 5"/>
    <tableColumn id="16" xr3:uid="{7639C946-C606-1549-9087-5D514BACC649}" name="Supplier 5"/>
    <tableColumn id="17" xr3:uid="{F94B7C5A-D07C-F347-95AE-5830F9BA77A2}" name="Ingredient 6"/>
    <tableColumn id="18" xr3:uid="{C7493E19-D739-3D4B-9FF2-87FE921D6D8F}" name="Supplier 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4FEE5F-2ECC-6F40-A0BF-80BCB8798763}">
  <dimension ref="A3:H376"/>
  <sheetViews>
    <sheetView topLeftCell="A84" workbookViewId="0">
      <selection activeCell="D113" sqref="D113"/>
    </sheetView>
  </sheetViews>
  <sheetFormatPr defaultColWidth="11" defaultRowHeight="16" x14ac:dyDescent="0.4"/>
  <cols>
    <col min="1" max="1" width="51.83203125" bestFit="1" customWidth="1"/>
    <col min="2" max="2" width="49.83203125" bestFit="1" customWidth="1"/>
    <col min="3" max="4" width="16.6640625" bestFit="1" customWidth="1"/>
    <col min="7" max="7" width="23.1640625" bestFit="1" customWidth="1"/>
    <col min="8" max="8" width="12" bestFit="1" customWidth="1"/>
  </cols>
  <sheetData>
    <row r="3" spans="1:3" x14ac:dyDescent="0.4">
      <c r="A3" s="8" t="s">
        <v>443</v>
      </c>
      <c r="B3" s="8" t="s">
        <v>442</v>
      </c>
      <c r="C3" t="s">
        <v>1081</v>
      </c>
    </row>
    <row r="4" spans="1:3" x14ac:dyDescent="0.4">
      <c r="A4" t="s">
        <v>146</v>
      </c>
      <c r="B4" t="s">
        <v>114</v>
      </c>
      <c r="C4" s="3">
        <v>913.96999999999991</v>
      </c>
    </row>
    <row r="5" spans="1:3" x14ac:dyDescent="0.4">
      <c r="B5" t="s">
        <v>129</v>
      </c>
      <c r="C5" s="3">
        <v>707.49</v>
      </c>
    </row>
    <row r="6" spans="1:3" x14ac:dyDescent="0.4">
      <c r="B6" t="s">
        <v>147</v>
      </c>
      <c r="C6" s="3">
        <v>60</v>
      </c>
    </row>
    <row r="7" spans="1:3" x14ac:dyDescent="0.4">
      <c r="B7" t="s">
        <v>148</v>
      </c>
      <c r="C7" s="3">
        <v>45.57</v>
      </c>
    </row>
    <row r="8" spans="1:3" x14ac:dyDescent="0.4">
      <c r="A8" t="s">
        <v>149</v>
      </c>
      <c r="B8" t="s">
        <v>35</v>
      </c>
      <c r="C8" s="3">
        <v>28538.31</v>
      </c>
    </row>
    <row r="9" spans="1:3" x14ac:dyDescent="0.4">
      <c r="B9" t="s">
        <v>63</v>
      </c>
      <c r="C9" s="3">
        <v>26384.539999999997</v>
      </c>
    </row>
    <row r="10" spans="1:3" x14ac:dyDescent="0.4">
      <c r="B10" t="s">
        <v>66</v>
      </c>
      <c r="C10" s="3">
        <v>12822.960000000001</v>
      </c>
    </row>
    <row r="11" spans="1:3" x14ac:dyDescent="0.4">
      <c r="B11" t="s">
        <v>69</v>
      </c>
      <c r="C11" s="3">
        <v>7269.7099999999991</v>
      </c>
    </row>
    <row r="12" spans="1:3" x14ac:dyDescent="0.4">
      <c r="B12" t="s">
        <v>83</v>
      </c>
      <c r="C12" s="3">
        <v>2788.9100000000003</v>
      </c>
    </row>
    <row r="13" spans="1:3" x14ac:dyDescent="0.4">
      <c r="B13" t="s">
        <v>86</v>
      </c>
      <c r="C13" s="3">
        <v>2671.5</v>
      </c>
    </row>
    <row r="14" spans="1:3" x14ac:dyDescent="0.4">
      <c r="B14" t="s">
        <v>92</v>
      </c>
      <c r="C14" s="3">
        <v>2073.2399999999998</v>
      </c>
    </row>
    <row r="15" spans="1:3" x14ac:dyDescent="0.4">
      <c r="B15" t="s">
        <v>97</v>
      </c>
      <c r="C15" s="3">
        <v>1854.3399999999997</v>
      </c>
    </row>
    <row r="16" spans="1:3" x14ac:dyDescent="0.4">
      <c r="B16" t="s">
        <v>99</v>
      </c>
      <c r="C16" s="3">
        <v>1765.7599999999998</v>
      </c>
    </row>
    <row r="17" spans="2:3" x14ac:dyDescent="0.4">
      <c r="B17" t="s">
        <v>112</v>
      </c>
      <c r="C17" s="3">
        <v>970.22</v>
      </c>
    </row>
    <row r="18" spans="2:3" x14ac:dyDescent="0.4">
      <c r="B18" t="s">
        <v>116</v>
      </c>
      <c r="C18" s="3">
        <v>908.22</v>
      </c>
    </row>
    <row r="19" spans="2:3" x14ac:dyDescent="0.4">
      <c r="B19" t="s">
        <v>120</v>
      </c>
      <c r="C19" s="3">
        <v>823.5</v>
      </c>
    </row>
    <row r="20" spans="2:3" x14ac:dyDescent="0.4">
      <c r="B20" t="s">
        <v>121</v>
      </c>
      <c r="C20" s="3">
        <v>810.32000000000016</v>
      </c>
    </row>
    <row r="21" spans="2:3" x14ac:dyDescent="0.4">
      <c r="B21" t="s">
        <v>125</v>
      </c>
      <c r="C21" s="3">
        <v>744.3</v>
      </c>
    </row>
    <row r="22" spans="2:3" x14ac:dyDescent="0.4">
      <c r="B22" t="s">
        <v>130</v>
      </c>
      <c r="C22" s="3">
        <v>704.99999999999977</v>
      </c>
    </row>
    <row r="23" spans="2:3" x14ac:dyDescent="0.4">
      <c r="B23" t="s">
        <v>140</v>
      </c>
      <c r="C23" s="3">
        <v>576.08999999999992</v>
      </c>
    </row>
    <row r="24" spans="2:3" x14ac:dyDescent="0.4">
      <c r="B24" t="s">
        <v>143</v>
      </c>
      <c r="C24" s="3">
        <v>563.66000000000008</v>
      </c>
    </row>
    <row r="25" spans="2:3" x14ac:dyDescent="0.4">
      <c r="B25" t="s">
        <v>150</v>
      </c>
      <c r="C25" s="3">
        <v>434.96999999999997</v>
      </c>
    </row>
    <row r="26" spans="2:3" x14ac:dyDescent="0.4">
      <c r="B26" t="s">
        <v>151</v>
      </c>
      <c r="C26" s="3">
        <v>432</v>
      </c>
    </row>
    <row r="27" spans="2:3" x14ac:dyDescent="0.4">
      <c r="B27" t="s">
        <v>152</v>
      </c>
      <c r="C27" s="3">
        <v>410.54999999999995</v>
      </c>
    </row>
    <row r="28" spans="2:3" x14ac:dyDescent="0.4">
      <c r="B28" t="s">
        <v>153</v>
      </c>
      <c r="C28" s="3">
        <v>367.59000000000003</v>
      </c>
    </row>
    <row r="29" spans="2:3" x14ac:dyDescent="0.4">
      <c r="B29" t="s">
        <v>154</v>
      </c>
      <c r="C29" s="3">
        <v>341.4</v>
      </c>
    </row>
    <row r="30" spans="2:3" x14ac:dyDescent="0.4">
      <c r="B30" t="s">
        <v>155</v>
      </c>
      <c r="C30" s="3">
        <v>336.37</v>
      </c>
    </row>
    <row r="31" spans="2:3" x14ac:dyDescent="0.4">
      <c r="B31" t="s">
        <v>156</v>
      </c>
      <c r="C31" s="3">
        <v>288</v>
      </c>
    </row>
    <row r="32" spans="2:3" x14ac:dyDescent="0.4">
      <c r="B32" t="s">
        <v>157</v>
      </c>
      <c r="C32" s="3">
        <v>238.87</v>
      </c>
    </row>
    <row r="33" spans="2:3" x14ac:dyDescent="0.4">
      <c r="B33" t="s">
        <v>158</v>
      </c>
      <c r="C33" s="3">
        <v>227.74</v>
      </c>
    </row>
    <row r="34" spans="2:3" x14ac:dyDescent="0.4">
      <c r="B34" t="s">
        <v>159</v>
      </c>
      <c r="C34" s="3">
        <v>217.48000000000002</v>
      </c>
    </row>
    <row r="35" spans="2:3" x14ac:dyDescent="0.4">
      <c r="B35" t="s">
        <v>160</v>
      </c>
      <c r="C35" s="3">
        <v>179.09</v>
      </c>
    </row>
    <row r="36" spans="2:3" x14ac:dyDescent="0.4">
      <c r="B36" t="s">
        <v>161</v>
      </c>
      <c r="C36" s="3">
        <v>163.53</v>
      </c>
    </row>
    <row r="37" spans="2:3" x14ac:dyDescent="0.4">
      <c r="B37" t="s">
        <v>162</v>
      </c>
      <c r="C37" s="3">
        <v>159.6</v>
      </c>
    </row>
    <row r="38" spans="2:3" x14ac:dyDescent="0.4">
      <c r="B38" t="s">
        <v>163</v>
      </c>
      <c r="C38" s="3">
        <v>157.91999999999999</v>
      </c>
    </row>
    <row r="39" spans="2:3" x14ac:dyDescent="0.4">
      <c r="B39" t="s">
        <v>164</v>
      </c>
      <c r="C39" s="3">
        <v>147.32999999999998</v>
      </c>
    </row>
    <row r="40" spans="2:3" x14ac:dyDescent="0.4">
      <c r="B40" t="s">
        <v>165</v>
      </c>
      <c r="C40" s="3">
        <v>142.07999999999998</v>
      </c>
    </row>
    <row r="41" spans="2:3" x14ac:dyDescent="0.4">
      <c r="B41" t="s">
        <v>166</v>
      </c>
      <c r="C41" s="3">
        <v>141.03</v>
      </c>
    </row>
    <row r="42" spans="2:3" x14ac:dyDescent="0.4">
      <c r="B42" t="s">
        <v>167</v>
      </c>
      <c r="C42" s="3">
        <v>141</v>
      </c>
    </row>
    <row r="43" spans="2:3" x14ac:dyDescent="0.4">
      <c r="B43" t="s">
        <v>168</v>
      </c>
      <c r="C43" s="3">
        <v>134.96</v>
      </c>
    </row>
    <row r="44" spans="2:3" x14ac:dyDescent="0.4">
      <c r="B44" t="s">
        <v>169</v>
      </c>
      <c r="C44" s="3">
        <v>130.77000000000001</v>
      </c>
    </row>
    <row r="45" spans="2:3" x14ac:dyDescent="0.4">
      <c r="B45" t="s">
        <v>170</v>
      </c>
      <c r="C45" s="3">
        <v>128.08000000000001</v>
      </c>
    </row>
    <row r="46" spans="2:3" x14ac:dyDescent="0.4">
      <c r="B46" t="s">
        <v>171</v>
      </c>
      <c r="C46" s="3">
        <v>112.67</v>
      </c>
    </row>
    <row r="47" spans="2:3" x14ac:dyDescent="0.4">
      <c r="B47" t="s">
        <v>172</v>
      </c>
      <c r="C47" s="3">
        <v>109.99000000000001</v>
      </c>
    </row>
    <row r="48" spans="2:3" x14ac:dyDescent="0.4">
      <c r="B48" t="s">
        <v>173</v>
      </c>
      <c r="C48" s="3">
        <v>108.1</v>
      </c>
    </row>
    <row r="49" spans="2:3" x14ac:dyDescent="0.4">
      <c r="B49" t="s">
        <v>174</v>
      </c>
      <c r="C49" s="3">
        <v>94.94</v>
      </c>
    </row>
    <row r="50" spans="2:3" x14ac:dyDescent="0.4">
      <c r="B50" t="s">
        <v>175</v>
      </c>
      <c r="C50" s="3">
        <v>85.539999999999992</v>
      </c>
    </row>
    <row r="51" spans="2:3" x14ac:dyDescent="0.4">
      <c r="B51" t="s">
        <v>176</v>
      </c>
      <c r="C51" s="3">
        <v>82</v>
      </c>
    </row>
    <row r="52" spans="2:3" x14ac:dyDescent="0.4">
      <c r="B52" t="s">
        <v>177</v>
      </c>
      <c r="C52" s="3">
        <v>79.78</v>
      </c>
    </row>
    <row r="53" spans="2:3" x14ac:dyDescent="0.4">
      <c r="B53" t="s">
        <v>178</v>
      </c>
      <c r="C53" s="3">
        <v>78.959999999999994</v>
      </c>
    </row>
    <row r="54" spans="2:3" x14ac:dyDescent="0.4">
      <c r="B54" t="s">
        <v>179</v>
      </c>
      <c r="C54" s="3">
        <v>78.75</v>
      </c>
    </row>
    <row r="55" spans="2:3" x14ac:dyDescent="0.4">
      <c r="B55" t="s">
        <v>180</v>
      </c>
      <c r="C55" s="3">
        <v>63.6</v>
      </c>
    </row>
    <row r="56" spans="2:3" x14ac:dyDescent="0.4">
      <c r="B56" t="s">
        <v>181</v>
      </c>
      <c r="C56" s="3">
        <v>62</v>
      </c>
    </row>
    <row r="57" spans="2:3" x14ac:dyDescent="0.4">
      <c r="B57" t="s">
        <v>182</v>
      </c>
      <c r="C57" s="3">
        <v>60.16</v>
      </c>
    </row>
    <row r="58" spans="2:3" x14ac:dyDescent="0.4">
      <c r="B58" t="s">
        <v>183</v>
      </c>
      <c r="C58" s="3">
        <v>58.15</v>
      </c>
    </row>
    <row r="59" spans="2:3" x14ac:dyDescent="0.4">
      <c r="B59" t="s">
        <v>184</v>
      </c>
      <c r="C59" s="3">
        <v>56.3</v>
      </c>
    </row>
    <row r="60" spans="2:3" x14ac:dyDescent="0.4">
      <c r="B60" t="s">
        <v>185</v>
      </c>
      <c r="C60" s="3">
        <v>54.74</v>
      </c>
    </row>
    <row r="61" spans="2:3" x14ac:dyDescent="0.4">
      <c r="B61" t="s">
        <v>186</v>
      </c>
      <c r="C61" s="3">
        <v>54</v>
      </c>
    </row>
    <row r="62" spans="2:3" x14ac:dyDescent="0.4">
      <c r="B62" t="s">
        <v>187</v>
      </c>
      <c r="C62" s="3">
        <v>50.8</v>
      </c>
    </row>
    <row r="63" spans="2:3" x14ac:dyDescent="0.4">
      <c r="B63" t="s">
        <v>188</v>
      </c>
      <c r="C63" s="3">
        <v>50.39</v>
      </c>
    </row>
    <row r="64" spans="2:3" x14ac:dyDescent="0.4">
      <c r="B64" t="s">
        <v>189</v>
      </c>
      <c r="C64" s="3">
        <v>50</v>
      </c>
    </row>
    <row r="65" spans="2:3" x14ac:dyDescent="0.4">
      <c r="B65" t="s">
        <v>190</v>
      </c>
      <c r="C65" s="3">
        <v>46.79</v>
      </c>
    </row>
    <row r="66" spans="2:3" x14ac:dyDescent="0.4">
      <c r="B66" t="s">
        <v>191</v>
      </c>
      <c r="C66" s="3">
        <v>43.33</v>
      </c>
    </row>
    <row r="67" spans="2:3" x14ac:dyDescent="0.4">
      <c r="B67" t="s">
        <v>192</v>
      </c>
      <c r="C67" s="3">
        <v>42.8</v>
      </c>
    </row>
    <row r="68" spans="2:3" x14ac:dyDescent="0.4">
      <c r="B68" t="s">
        <v>193</v>
      </c>
      <c r="C68" s="3">
        <v>42</v>
      </c>
    </row>
    <row r="69" spans="2:3" x14ac:dyDescent="0.4">
      <c r="B69" t="s">
        <v>194</v>
      </c>
      <c r="C69" s="3">
        <v>41.67</v>
      </c>
    </row>
    <row r="70" spans="2:3" x14ac:dyDescent="0.4">
      <c r="B70" t="s">
        <v>195</v>
      </c>
      <c r="C70" s="3">
        <v>41.24</v>
      </c>
    </row>
    <row r="71" spans="2:3" x14ac:dyDescent="0.4">
      <c r="B71" t="s">
        <v>196</v>
      </c>
      <c r="C71" s="3">
        <v>41.2</v>
      </c>
    </row>
    <row r="72" spans="2:3" x14ac:dyDescent="0.4">
      <c r="B72" t="s">
        <v>197</v>
      </c>
      <c r="C72" s="3">
        <v>40.6</v>
      </c>
    </row>
    <row r="73" spans="2:3" x14ac:dyDescent="0.4">
      <c r="B73" t="s">
        <v>198</v>
      </c>
      <c r="C73" s="3">
        <v>39</v>
      </c>
    </row>
    <row r="74" spans="2:3" x14ac:dyDescent="0.4">
      <c r="B74" t="s">
        <v>199</v>
      </c>
      <c r="C74" s="3">
        <v>37.6</v>
      </c>
    </row>
    <row r="75" spans="2:3" x14ac:dyDescent="0.4">
      <c r="B75" t="s">
        <v>200</v>
      </c>
      <c r="C75" s="3">
        <v>36.090000000000003</v>
      </c>
    </row>
    <row r="76" spans="2:3" x14ac:dyDescent="0.4">
      <c r="B76" t="s">
        <v>201</v>
      </c>
      <c r="C76" s="3">
        <v>34.78</v>
      </c>
    </row>
    <row r="77" spans="2:3" x14ac:dyDescent="0.4">
      <c r="B77" t="s">
        <v>202</v>
      </c>
      <c r="C77" s="3">
        <v>34.25</v>
      </c>
    </row>
    <row r="78" spans="2:3" x14ac:dyDescent="0.4">
      <c r="B78" t="s">
        <v>203</v>
      </c>
      <c r="C78" s="3">
        <v>34.25</v>
      </c>
    </row>
    <row r="79" spans="2:3" x14ac:dyDescent="0.4">
      <c r="B79" t="s">
        <v>204</v>
      </c>
      <c r="C79" s="3">
        <v>32.9</v>
      </c>
    </row>
    <row r="80" spans="2:3" x14ac:dyDescent="0.4">
      <c r="B80" t="s">
        <v>205</v>
      </c>
      <c r="C80" s="3">
        <v>30.8</v>
      </c>
    </row>
    <row r="81" spans="1:3" x14ac:dyDescent="0.4">
      <c r="B81" t="s">
        <v>206</v>
      </c>
      <c r="C81" s="3">
        <v>26</v>
      </c>
    </row>
    <row r="82" spans="1:3" x14ac:dyDescent="0.4">
      <c r="B82" t="s">
        <v>207</v>
      </c>
      <c r="C82" s="3">
        <v>17</v>
      </c>
    </row>
    <row r="83" spans="1:3" x14ac:dyDescent="0.4">
      <c r="A83" t="s">
        <v>208</v>
      </c>
      <c r="B83" t="s">
        <v>209</v>
      </c>
      <c r="C83" s="3">
        <v>112.80000000000001</v>
      </c>
    </row>
    <row r="84" spans="1:3" x14ac:dyDescent="0.4">
      <c r="B84" t="s">
        <v>210</v>
      </c>
      <c r="C84" s="3">
        <v>45</v>
      </c>
    </row>
    <row r="85" spans="1:3" x14ac:dyDescent="0.4">
      <c r="B85" t="s">
        <v>211</v>
      </c>
      <c r="C85" s="3">
        <v>30.33</v>
      </c>
    </row>
    <row r="86" spans="1:3" x14ac:dyDescent="0.4">
      <c r="B86" t="s">
        <v>212</v>
      </c>
      <c r="C86" s="3">
        <v>26.74</v>
      </c>
    </row>
    <row r="87" spans="1:3" x14ac:dyDescent="0.4">
      <c r="B87" t="s">
        <v>213</v>
      </c>
      <c r="C87" s="3">
        <v>18.8</v>
      </c>
    </row>
    <row r="88" spans="1:3" x14ac:dyDescent="0.4">
      <c r="A88" t="s">
        <v>214</v>
      </c>
      <c r="B88" t="s">
        <v>104</v>
      </c>
      <c r="C88" s="3">
        <v>1260.58</v>
      </c>
    </row>
    <row r="89" spans="1:3" x14ac:dyDescent="0.4">
      <c r="B89" t="s">
        <v>215</v>
      </c>
      <c r="C89" s="3">
        <v>64.8</v>
      </c>
    </row>
    <row r="90" spans="1:3" x14ac:dyDescent="0.4">
      <c r="B90" t="s">
        <v>216</v>
      </c>
      <c r="C90" s="3">
        <v>57.5</v>
      </c>
    </row>
    <row r="91" spans="1:3" x14ac:dyDescent="0.4">
      <c r="B91" t="s">
        <v>217</v>
      </c>
      <c r="C91" s="3">
        <v>40.17</v>
      </c>
    </row>
    <row r="92" spans="1:3" x14ac:dyDescent="0.4">
      <c r="B92" t="s">
        <v>218</v>
      </c>
      <c r="C92" s="3">
        <v>37.200000000000003</v>
      </c>
    </row>
    <row r="93" spans="1:3" x14ac:dyDescent="0.4">
      <c r="A93" t="s">
        <v>40</v>
      </c>
      <c r="B93" t="s">
        <v>65</v>
      </c>
      <c r="C93" s="3">
        <v>21708.140000000003</v>
      </c>
    </row>
    <row r="94" spans="1:3" x14ac:dyDescent="0.4">
      <c r="B94" t="s">
        <v>77</v>
      </c>
      <c r="C94" s="3">
        <v>3635.2</v>
      </c>
    </row>
    <row r="95" spans="1:3" x14ac:dyDescent="0.4">
      <c r="B95" t="s">
        <v>87</v>
      </c>
      <c r="C95" s="3">
        <v>2604.94</v>
      </c>
    </row>
    <row r="96" spans="1:3" x14ac:dyDescent="0.4">
      <c r="B96" t="s">
        <v>90</v>
      </c>
      <c r="C96" s="3">
        <v>2226.8000000000002</v>
      </c>
    </row>
    <row r="97" spans="1:3" x14ac:dyDescent="0.4">
      <c r="B97" t="s">
        <v>96</v>
      </c>
      <c r="C97" s="3">
        <v>1859.42</v>
      </c>
    </row>
    <row r="98" spans="1:3" x14ac:dyDescent="0.4">
      <c r="B98" t="s">
        <v>219</v>
      </c>
      <c r="C98" s="3">
        <v>445.56000000000006</v>
      </c>
    </row>
    <row r="99" spans="1:3" x14ac:dyDescent="0.4">
      <c r="B99" t="s">
        <v>220</v>
      </c>
      <c r="C99" s="3">
        <v>325.36</v>
      </c>
    </row>
    <row r="100" spans="1:3" x14ac:dyDescent="0.4">
      <c r="B100" t="s">
        <v>221</v>
      </c>
      <c r="C100" s="3">
        <v>220.89999999999998</v>
      </c>
    </row>
    <row r="101" spans="1:3" x14ac:dyDescent="0.4">
      <c r="B101" t="s">
        <v>222</v>
      </c>
      <c r="C101" s="3">
        <v>153</v>
      </c>
    </row>
    <row r="102" spans="1:3" x14ac:dyDescent="0.4">
      <c r="B102" t="s">
        <v>24</v>
      </c>
      <c r="C102" s="3">
        <v>150</v>
      </c>
    </row>
    <row r="103" spans="1:3" x14ac:dyDescent="0.4">
      <c r="B103" t="s">
        <v>223</v>
      </c>
      <c r="C103" s="3">
        <v>65.8</v>
      </c>
    </row>
    <row r="104" spans="1:3" x14ac:dyDescent="0.4">
      <c r="B104" t="s">
        <v>224</v>
      </c>
      <c r="C104" s="3">
        <v>54.17</v>
      </c>
    </row>
    <row r="105" spans="1:3" x14ac:dyDescent="0.4">
      <c r="B105" t="s">
        <v>225</v>
      </c>
      <c r="C105" s="3">
        <v>46</v>
      </c>
    </row>
    <row r="106" spans="1:3" x14ac:dyDescent="0.4">
      <c r="B106" t="s">
        <v>226</v>
      </c>
      <c r="C106" s="3">
        <v>34.5</v>
      </c>
    </row>
    <row r="107" spans="1:3" x14ac:dyDescent="0.4">
      <c r="B107" t="s">
        <v>227</v>
      </c>
      <c r="C107" s="3">
        <v>33.840000000000003</v>
      </c>
    </row>
    <row r="108" spans="1:3" x14ac:dyDescent="0.4">
      <c r="B108" t="s">
        <v>228</v>
      </c>
      <c r="C108" s="3">
        <v>32.799999999999997</v>
      </c>
    </row>
    <row r="109" spans="1:3" x14ac:dyDescent="0.4">
      <c r="B109" t="s">
        <v>229</v>
      </c>
      <c r="C109" s="3">
        <v>26.32</v>
      </c>
    </row>
    <row r="110" spans="1:3" x14ac:dyDescent="0.4">
      <c r="B110" t="s">
        <v>230</v>
      </c>
      <c r="C110" s="3">
        <v>8.5</v>
      </c>
    </row>
    <row r="111" spans="1:3" x14ac:dyDescent="0.4">
      <c r="B111" t="s">
        <v>231</v>
      </c>
      <c r="C111" s="3">
        <v>0</v>
      </c>
    </row>
    <row r="112" spans="1:3" x14ac:dyDescent="0.4">
      <c r="A112" t="s">
        <v>232</v>
      </c>
      <c r="B112" t="s">
        <v>67</v>
      </c>
      <c r="C112" s="3">
        <v>12318.949999999999</v>
      </c>
    </row>
    <row r="113" spans="2:3" x14ac:dyDescent="0.4">
      <c r="B113" t="s">
        <v>76</v>
      </c>
      <c r="C113" s="3">
        <v>3739.8800000000006</v>
      </c>
    </row>
    <row r="114" spans="2:3" x14ac:dyDescent="0.4">
      <c r="B114" t="s">
        <v>79</v>
      </c>
      <c r="C114" s="3">
        <v>3524.0699999999997</v>
      </c>
    </row>
    <row r="115" spans="2:3" x14ac:dyDescent="0.4">
      <c r="B115" t="s">
        <v>91</v>
      </c>
      <c r="C115" s="3">
        <v>2154.4100000000003</v>
      </c>
    </row>
    <row r="116" spans="2:3" x14ac:dyDescent="0.4">
      <c r="B116" t="s">
        <v>93</v>
      </c>
      <c r="C116" s="3">
        <v>2036.8299999999995</v>
      </c>
    </row>
    <row r="117" spans="2:3" x14ac:dyDescent="0.4">
      <c r="B117" t="s">
        <v>100</v>
      </c>
      <c r="C117" s="3">
        <v>1696.7000000000003</v>
      </c>
    </row>
    <row r="118" spans="2:3" x14ac:dyDescent="0.4">
      <c r="B118" t="s">
        <v>101</v>
      </c>
      <c r="C118" s="3">
        <v>1602</v>
      </c>
    </row>
    <row r="119" spans="2:3" x14ac:dyDescent="0.4">
      <c r="B119" t="s">
        <v>111</v>
      </c>
      <c r="C119" s="3">
        <v>1078.6500000000001</v>
      </c>
    </row>
    <row r="120" spans="2:3" x14ac:dyDescent="0.4">
      <c r="B120" t="s">
        <v>115</v>
      </c>
      <c r="C120" s="3">
        <v>910.25</v>
      </c>
    </row>
    <row r="121" spans="2:3" x14ac:dyDescent="0.4">
      <c r="B121" t="s">
        <v>117</v>
      </c>
      <c r="C121" s="3">
        <v>881.87000000000012</v>
      </c>
    </row>
    <row r="122" spans="2:3" x14ac:dyDescent="0.4">
      <c r="B122" t="s">
        <v>123</v>
      </c>
      <c r="C122" s="3">
        <v>759.04</v>
      </c>
    </row>
    <row r="123" spans="2:3" x14ac:dyDescent="0.4">
      <c r="B123" t="s">
        <v>134</v>
      </c>
      <c r="C123" s="3">
        <v>672.22</v>
      </c>
    </row>
    <row r="124" spans="2:3" x14ac:dyDescent="0.4">
      <c r="B124" t="s">
        <v>136</v>
      </c>
      <c r="C124" s="3">
        <v>637.00000000000011</v>
      </c>
    </row>
    <row r="125" spans="2:3" x14ac:dyDescent="0.4">
      <c r="B125" t="s">
        <v>141</v>
      </c>
      <c r="C125" s="3">
        <v>573.23</v>
      </c>
    </row>
    <row r="126" spans="2:3" x14ac:dyDescent="0.4">
      <c r="B126" t="s">
        <v>233</v>
      </c>
      <c r="C126" s="3">
        <v>494.67999999999995</v>
      </c>
    </row>
    <row r="127" spans="2:3" x14ac:dyDescent="0.4">
      <c r="B127" t="s">
        <v>234</v>
      </c>
      <c r="C127" s="3">
        <v>425.7</v>
      </c>
    </row>
    <row r="128" spans="2:3" x14ac:dyDescent="0.4">
      <c r="B128" t="s">
        <v>235</v>
      </c>
      <c r="C128" s="3">
        <v>362.87000000000006</v>
      </c>
    </row>
    <row r="129" spans="2:3" x14ac:dyDescent="0.4">
      <c r="B129" t="s">
        <v>236</v>
      </c>
      <c r="C129" s="3">
        <v>288.48</v>
      </c>
    </row>
    <row r="130" spans="2:3" x14ac:dyDescent="0.4">
      <c r="B130" t="s">
        <v>237</v>
      </c>
      <c r="C130" s="3">
        <v>282.40000000000003</v>
      </c>
    </row>
    <row r="131" spans="2:3" x14ac:dyDescent="0.4">
      <c r="B131" t="s">
        <v>238</v>
      </c>
      <c r="C131" s="3">
        <v>273.23</v>
      </c>
    </row>
    <row r="132" spans="2:3" x14ac:dyDescent="0.4">
      <c r="B132" t="s">
        <v>239</v>
      </c>
      <c r="C132" s="3">
        <v>222.54999999999998</v>
      </c>
    </row>
    <row r="133" spans="2:3" x14ac:dyDescent="0.4">
      <c r="B133" t="s">
        <v>240</v>
      </c>
      <c r="C133" s="3">
        <v>220.57000000000002</v>
      </c>
    </row>
    <row r="134" spans="2:3" x14ac:dyDescent="0.4">
      <c r="B134" t="s">
        <v>241</v>
      </c>
      <c r="C134" s="3">
        <v>194.25</v>
      </c>
    </row>
    <row r="135" spans="2:3" x14ac:dyDescent="0.4">
      <c r="B135" t="s">
        <v>242</v>
      </c>
      <c r="C135" s="3">
        <v>185.67</v>
      </c>
    </row>
    <row r="136" spans="2:3" x14ac:dyDescent="0.4">
      <c r="B136" t="s">
        <v>243</v>
      </c>
      <c r="C136" s="3">
        <v>180.99000000000004</v>
      </c>
    </row>
    <row r="137" spans="2:3" x14ac:dyDescent="0.4">
      <c r="B137" t="s">
        <v>244</v>
      </c>
      <c r="C137" s="3">
        <v>176.4</v>
      </c>
    </row>
    <row r="138" spans="2:3" x14ac:dyDescent="0.4">
      <c r="B138" t="s">
        <v>245</v>
      </c>
      <c r="C138" s="3">
        <v>170.96</v>
      </c>
    </row>
    <row r="139" spans="2:3" x14ac:dyDescent="0.4">
      <c r="B139" t="s">
        <v>246</v>
      </c>
      <c r="C139" s="3">
        <v>168</v>
      </c>
    </row>
    <row r="140" spans="2:3" x14ac:dyDescent="0.4">
      <c r="B140" t="s">
        <v>247</v>
      </c>
      <c r="C140" s="3">
        <v>159.98000000000002</v>
      </c>
    </row>
    <row r="141" spans="2:3" x14ac:dyDescent="0.4">
      <c r="B141" t="s">
        <v>248</v>
      </c>
      <c r="C141" s="3">
        <v>158</v>
      </c>
    </row>
    <row r="142" spans="2:3" x14ac:dyDescent="0.4">
      <c r="B142" t="s">
        <v>249</v>
      </c>
      <c r="C142" s="3">
        <v>154.5</v>
      </c>
    </row>
    <row r="143" spans="2:3" x14ac:dyDescent="0.4">
      <c r="B143" t="s">
        <v>250</v>
      </c>
      <c r="C143" s="3">
        <v>145</v>
      </c>
    </row>
    <row r="144" spans="2:3" x14ac:dyDescent="0.4">
      <c r="B144" t="s">
        <v>251</v>
      </c>
      <c r="C144" s="3">
        <v>143.35000000000002</v>
      </c>
    </row>
    <row r="145" spans="2:3" x14ac:dyDescent="0.4">
      <c r="B145" t="s">
        <v>252</v>
      </c>
      <c r="C145" s="3">
        <v>138.82</v>
      </c>
    </row>
    <row r="146" spans="2:3" x14ac:dyDescent="0.4">
      <c r="B146" t="s">
        <v>253</v>
      </c>
      <c r="C146" s="3">
        <v>137.13</v>
      </c>
    </row>
    <row r="147" spans="2:3" x14ac:dyDescent="0.4">
      <c r="B147" t="s">
        <v>254</v>
      </c>
      <c r="C147" s="3">
        <v>136.32</v>
      </c>
    </row>
    <row r="148" spans="2:3" x14ac:dyDescent="0.4">
      <c r="B148" t="s">
        <v>255</v>
      </c>
      <c r="C148" s="3">
        <v>134</v>
      </c>
    </row>
    <row r="149" spans="2:3" x14ac:dyDescent="0.4">
      <c r="B149" t="s">
        <v>256</v>
      </c>
      <c r="C149" s="3">
        <v>128.44</v>
      </c>
    </row>
    <row r="150" spans="2:3" x14ac:dyDescent="0.4">
      <c r="B150" t="s">
        <v>257</v>
      </c>
      <c r="C150" s="3">
        <v>128.24</v>
      </c>
    </row>
    <row r="151" spans="2:3" x14ac:dyDescent="0.4">
      <c r="B151" t="s">
        <v>258</v>
      </c>
      <c r="C151" s="3">
        <v>113.36</v>
      </c>
    </row>
    <row r="152" spans="2:3" x14ac:dyDescent="0.4">
      <c r="B152" t="s">
        <v>259</v>
      </c>
      <c r="C152" s="3">
        <v>112.23999999999998</v>
      </c>
    </row>
    <row r="153" spans="2:3" x14ac:dyDescent="0.4">
      <c r="B153" t="s">
        <v>260</v>
      </c>
      <c r="C153" s="3">
        <v>110</v>
      </c>
    </row>
    <row r="154" spans="2:3" x14ac:dyDescent="0.4">
      <c r="B154" t="s">
        <v>261</v>
      </c>
      <c r="C154" s="3">
        <v>108.5</v>
      </c>
    </row>
    <row r="155" spans="2:3" x14ac:dyDescent="0.4">
      <c r="B155" t="s">
        <v>262</v>
      </c>
      <c r="C155" s="3">
        <v>107.1</v>
      </c>
    </row>
    <row r="156" spans="2:3" x14ac:dyDescent="0.4">
      <c r="B156" t="s">
        <v>263</v>
      </c>
      <c r="C156" s="3">
        <v>99.98</v>
      </c>
    </row>
    <row r="157" spans="2:3" x14ac:dyDescent="0.4">
      <c r="B157" t="s">
        <v>264</v>
      </c>
      <c r="C157" s="3">
        <v>85.54</v>
      </c>
    </row>
    <row r="158" spans="2:3" x14ac:dyDescent="0.4">
      <c r="B158" t="s">
        <v>265</v>
      </c>
      <c r="C158" s="3">
        <v>83.960000000000008</v>
      </c>
    </row>
    <row r="159" spans="2:3" x14ac:dyDescent="0.4">
      <c r="B159" t="s">
        <v>266</v>
      </c>
      <c r="C159" s="3">
        <v>83</v>
      </c>
    </row>
    <row r="160" spans="2:3" x14ac:dyDescent="0.4">
      <c r="B160" t="s">
        <v>267</v>
      </c>
      <c r="C160" s="3">
        <v>81.34</v>
      </c>
    </row>
    <row r="161" spans="2:3" x14ac:dyDescent="0.4">
      <c r="B161" t="s">
        <v>268</v>
      </c>
      <c r="C161" s="3">
        <v>80</v>
      </c>
    </row>
    <row r="162" spans="2:3" x14ac:dyDescent="0.4">
      <c r="B162" t="s">
        <v>269</v>
      </c>
      <c r="C162" s="3">
        <v>77.58</v>
      </c>
    </row>
    <row r="163" spans="2:3" x14ac:dyDescent="0.4">
      <c r="B163" t="s">
        <v>270</v>
      </c>
      <c r="C163" s="3">
        <v>77.08</v>
      </c>
    </row>
    <row r="164" spans="2:3" x14ac:dyDescent="0.4">
      <c r="B164" t="s">
        <v>271</v>
      </c>
      <c r="C164" s="3">
        <v>75.66</v>
      </c>
    </row>
    <row r="165" spans="2:3" x14ac:dyDescent="0.4">
      <c r="B165" t="s">
        <v>272</v>
      </c>
      <c r="C165" s="3">
        <v>74</v>
      </c>
    </row>
    <row r="166" spans="2:3" x14ac:dyDescent="0.4">
      <c r="B166" t="s">
        <v>273</v>
      </c>
      <c r="C166" s="3">
        <v>69.14</v>
      </c>
    </row>
    <row r="167" spans="2:3" x14ac:dyDescent="0.4">
      <c r="B167" t="s">
        <v>274</v>
      </c>
      <c r="C167" s="3">
        <v>68.16</v>
      </c>
    </row>
    <row r="168" spans="2:3" x14ac:dyDescent="0.4">
      <c r="B168" t="s">
        <v>275</v>
      </c>
      <c r="C168" s="3">
        <v>63.34</v>
      </c>
    </row>
    <row r="169" spans="2:3" x14ac:dyDescent="0.4">
      <c r="B169" t="s">
        <v>276</v>
      </c>
      <c r="C169" s="3">
        <v>58</v>
      </c>
    </row>
    <row r="170" spans="2:3" x14ac:dyDescent="0.4">
      <c r="B170" t="s">
        <v>277</v>
      </c>
      <c r="C170" s="3">
        <v>57</v>
      </c>
    </row>
    <row r="171" spans="2:3" x14ac:dyDescent="0.4">
      <c r="B171" t="s">
        <v>278</v>
      </c>
      <c r="C171" s="3">
        <v>56.4</v>
      </c>
    </row>
    <row r="172" spans="2:3" x14ac:dyDescent="0.4">
      <c r="B172" t="s">
        <v>279</v>
      </c>
      <c r="C172" s="3">
        <v>56.31</v>
      </c>
    </row>
    <row r="173" spans="2:3" x14ac:dyDescent="0.4">
      <c r="B173" t="s">
        <v>280</v>
      </c>
      <c r="C173" s="3">
        <v>54.449999999999996</v>
      </c>
    </row>
    <row r="174" spans="2:3" x14ac:dyDescent="0.4">
      <c r="B174" t="s">
        <v>281</v>
      </c>
      <c r="C174" s="3">
        <v>53.5</v>
      </c>
    </row>
    <row r="175" spans="2:3" x14ac:dyDescent="0.4">
      <c r="B175" t="s">
        <v>282</v>
      </c>
      <c r="C175" s="3">
        <v>52.64</v>
      </c>
    </row>
    <row r="176" spans="2:3" x14ac:dyDescent="0.4">
      <c r="B176" t="s">
        <v>283</v>
      </c>
      <c r="C176" s="3">
        <v>51.09</v>
      </c>
    </row>
    <row r="177" spans="2:3" x14ac:dyDescent="0.4">
      <c r="B177" t="s">
        <v>284</v>
      </c>
      <c r="C177" s="3">
        <v>50.1</v>
      </c>
    </row>
    <row r="178" spans="2:3" x14ac:dyDescent="0.4">
      <c r="B178" t="s">
        <v>285</v>
      </c>
      <c r="C178" s="3">
        <v>45.12</v>
      </c>
    </row>
    <row r="179" spans="2:3" x14ac:dyDescent="0.4">
      <c r="B179" t="s">
        <v>286</v>
      </c>
      <c r="C179" s="3">
        <v>43.5</v>
      </c>
    </row>
    <row r="180" spans="2:3" x14ac:dyDescent="0.4">
      <c r="B180" t="s">
        <v>287</v>
      </c>
      <c r="C180" s="3">
        <v>39</v>
      </c>
    </row>
    <row r="181" spans="2:3" x14ac:dyDescent="0.4">
      <c r="B181" t="s">
        <v>288</v>
      </c>
      <c r="C181" s="3">
        <v>34.64</v>
      </c>
    </row>
    <row r="182" spans="2:3" x14ac:dyDescent="0.4">
      <c r="B182" t="s">
        <v>289</v>
      </c>
      <c r="C182" s="3">
        <v>34.42</v>
      </c>
    </row>
    <row r="183" spans="2:3" x14ac:dyDescent="0.4">
      <c r="B183" t="s">
        <v>290</v>
      </c>
      <c r="C183" s="3">
        <v>34.26</v>
      </c>
    </row>
    <row r="184" spans="2:3" x14ac:dyDescent="0.4">
      <c r="B184" t="s">
        <v>291</v>
      </c>
      <c r="C184" s="3">
        <v>33.840000000000003</v>
      </c>
    </row>
    <row r="185" spans="2:3" x14ac:dyDescent="0.4">
      <c r="B185" t="s">
        <v>292</v>
      </c>
      <c r="C185" s="3">
        <v>30.73</v>
      </c>
    </row>
    <row r="186" spans="2:3" x14ac:dyDescent="0.4">
      <c r="B186" t="s">
        <v>293</v>
      </c>
      <c r="C186" s="3">
        <v>28.38</v>
      </c>
    </row>
    <row r="187" spans="2:3" x14ac:dyDescent="0.4">
      <c r="B187" t="s">
        <v>294</v>
      </c>
      <c r="C187" s="3">
        <v>28.07</v>
      </c>
    </row>
    <row r="188" spans="2:3" x14ac:dyDescent="0.4">
      <c r="B188" t="s">
        <v>295</v>
      </c>
      <c r="C188" s="3">
        <v>26.4</v>
      </c>
    </row>
    <row r="189" spans="2:3" x14ac:dyDescent="0.4">
      <c r="B189" t="s">
        <v>296</v>
      </c>
      <c r="C189" s="3">
        <v>26.32</v>
      </c>
    </row>
    <row r="190" spans="2:3" x14ac:dyDescent="0.4">
      <c r="B190" t="s">
        <v>297</v>
      </c>
      <c r="C190" s="3">
        <v>22</v>
      </c>
    </row>
    <row r="191" spans="2:3" x14ac:dyDescent="0.4">
      <c r="B191" t="s">
        <v>298</v>
      </c>
      <c r="C191" s="3">
        <v>19</v>
      </c>
    </row>
    <row r="192" spans="2:3" x14ac:dyDescent="0.4">
      <c r="B192" t="s">
        <v>299</v>
      </c>
      <c r="C192" s="3">
        <v>18.55</v>
      </c>
    </row>
    <row r="193" spans="1:3" x14ac:dyDescent="0.4">
      <c r="B193" t="s">
        <v>300</v>
      </c>
      <c r="C193" s="3">
        <v>17.34</v>
      </c>
    </row>
    <row r="194" spans="1:3" x14ac:dyDescent="0.4">
      <c r="B194" t="s">
        <v>301</v>
      </c>
      <c r="C194" s="3">
        <v>16.829999999999998</v>
      </c>
    </row>
    <row r="195" spans="1:3" x14ac:dyDescent="0.4">
      <c r="B195" t="s">
        <v>302</v>
      </c>
      <c r="C195" s="3">
        <v>14.74</v>
      </c>
    </row>
    <row r="196" spans="1:3" x14ac:dyDescent="0.4">
      <c r="B196" t="s">
        <v>303</v>
      </c>
      <c r="C196" s="3">
        <v>13.2</v>
      </c>
    </row>
    <row r="197" spans="1:3" x14ac:dyDescent="0.4">
      <c r="B197" t="s">
        <v>304</v>
      </c>
      <c r="C197" s="3">
        <v>13.16</v>
      </c>
    </row>
    <row r="198" spans="1:3" x14ac:dyDescent="0.4">
      <c r="A198" t="s">
        <v>305</v>
      </c>
      <c r="B198" t="s">
        <v>306</v>
      </c>
      <c r="C198" s="3">
        <v>36.799999999999997</v>
      </c>
    </row>
    <row r="199" spans="1:3" x14ac:dyDescent="0.4">
      <c r="B199" t="s">
        <v>307</v>
      </c>
      <c r="C199" s="3">
        <v>32.33</v>
      </c>
    </row>
    <row r="200" spans="1:3" x14ac:dyDescent="0.4">
      <c r="B200" t="s">
        <v>308</v>
      </c>
      <c r="C200" s="3">
        <v>31.24</v>
      </c>
    </row>
    <row r="201" spans="1:3" x14ac:dyDescent="0.4">
      <c r="A201" t="s">
        <v>309</v>
      </c>
      <c r="B201" t="s">
        <v>80</v>
      </c>
      <c r="C201" s="3">
        <v>3299.9</v>
      </c>
    </row>
    <row r="202" spans="1:3" x14ac:dyDescent="0.4">
      <c r="B202" t="s">
        <v>88</v>
      </c>
      <c r="C202" s="3">
        <v>2374.65</v>
      </c>
    </row>
    <row r="203" spans="1:3" x14ac:dyDescent="0.4">
      <c r="B203" t="s">
        <v>89</v>
      </c>
      <c r="C203" s="3">
        <v>2259.92</v>
      </c>
    </row>
    <row r="204" spans="1:3" x14ac:dyDescent="0.4">
      <c r="B204" t="s">
        <v>94</v>
      </c>
      <c r="C204" s="3">
        <v>2031</v>
      </c>
    </row>
    <row r="205" spans="1:3" x14ac:dyDescent="0.4">
      <c r="B205" t="s">
        <v>95</v>
      </c>
      <c r="C205" s="3">
        <v>1976.6699999999998</v>
      </c>
    </row>
    <row r="206" spans="1:3" x14ac:dyDescent="0.4">
      <c r="B206" t="s">
        <v>102</v>
      </c>
      <c r="C206" s="3">
        <v>1567.5</v>
      </c>
    </row>
    <row r="207" spans="1:3" x14ac:dyDescent="0.4">
      <c r="B207" t="s">
        <v>135</v>
      </c>
      <c r="C207" s="3">
        <v>666</v>
      </c>
    </row>
    <row r="208" spans="1:3" x14ac:dyDescent="0.4">
      <c r="B208" t="s">
        <v>139</v>
      </c>
      <c r="C208" s="3">
        <v>599.72</v>
      </c>
    </row>
    <row r="209" spans="1:3" x14ac:dyDescent="0.4">
      <c r="B209" t="s">
        <v>142</v>
      </c>
      <c r="C209" s="3">
        <v>564</v>
      </c>
    </row>
    <row r="210" spans="1:3" x14ac:dyDescent="0.4">
      <c r="B210" t="s">
        <v>310</v>
      </c>
      <c r="C210" s="3">
        <v>432.59</v>
      </c>
    </row>
    <row r="211" spans="1:3" x14ac:dyDescent="0.4">
      <c r="B211" t="s">
        <v>311</v>
      </c>
      <c r="C211" s="3">
        <v>177.6</v>
      </c>
    </row>
    <row r="212" spans="1:3" x14ac:dyDescent="0.4">
      <c r="B212" t="s">
        <v>312</v>
      </c>
      <c r="C212" s="3">
        <v>130.5</v>
      </c>
    </row>
    <row r="213" spans="1:3" x14ac:dyDescent="0.4">
      <c r="B213" t="s">
        <v>313</v>
      </c>
      <c r="C213" s="3">
        <v>125.49</v>
      </c>
    </row>
    <row r="214" spans="1:3" x14ac:dyDescent="0.4">
      <c r="B214" t="s">
        <v>314</v>
      </c>
      <c r="C214" s="3">
        <v>62.22</v>
      </c>
    </row>
    <row r="215" spans="1:3" x14ac:dyDescent="0.4">
      <c r="B215" t="s">
        <v>315</v>
      </c>
      <c r="C215" s="3">
        <v>17.86</v>
      </c>
    </row>
    <row r="216" spans="1:3" x14ac:dyDescent="0.4">
      <c r="B216" t="s">
        <v>316</v>
      </c>
      <c r="C216" s="3">
        <v>0</v>
      </c>
    </row>
    <row r="217" spans="1:3" x14ac:dyDescent="0.4">
      <c r="A217" t="s">
        <v>317</v>
      </c>
      <c r="B217" t="s">
        <v>113</v>
      </c>
      <c r="C217" s="3">
        <v>942.31</v>
      </c>
    </row>
    <row r="218" spans="1:3" x14ac:dyDescent="0.4">
      <c r="B218" t="s">
        <v>144</v>
      </c>
      <c r="C218" s="3">
        <v>560.30999999999995</v>
      </c>
    </row>
    <row r="219" spans="1:3" x14ac:dyDescent="0.4">
      <c r="B219" t="s">
        <v>318</v>
      </c>
      <c r="C219" s="3">
        <v>399.96</v>
      </c>
    </row>
    <row r="220" spans="1:3" x14ac:dyDescent="0.4">
      <c r="B220" t="s">
        <v>319</v>
      </c>
      <c r="C220" s="3">
        <v>335.4</v>
      </c>
    </row>
    <row r="221" spans="1:3" x14ac:dyDescent="0.4">
      <c r="B221" t="s">
        <v>320</v>
      </c>
      <c r="C221" s="3">
        <v>328.14</v>
      </c>
    </row>
    <row r="222" spans="1:3" x14ac:dyDescent="0.4">
      <c r="B222" t="s">
        <v>321</v>
      </c>
      <c r="C222" s="3">
        <v>193.01999999999998</v>
      </c>
    </row>
    <row r="223" spans="1:3" x14ac:dyDescent="0.4">
      <c r="B223" t="s">
        <v>322</v>
      </c>
      <c r="C223" s="3">
        <v>103.46</v>
      </c>
    </row>
    <row r="224" spans="1:3" x14ac:dyDescent="0.4">
      <c r="B224" t="s">
        <v>323</v>
      </c>
      <c r="C224" s="3">
        <v>94</v>
      </c>
    </row>
    <row r="225" spans="1:8" x14ac:dyDescent="0.4">
      <c r="B225" t="s">
        <v>324</v>
      </c>
      <c r="C225" s="3">
        <v>72.25</v>
      </c>
    </row>
    <row r="226" spans="1:8" x14ac:dyDescent="0.4">
      <c r="B226" t="s">
        <v>325</v>
      </c>
      <c r="C226" s="3">
        <v>61.1</v>
      </c>
    </row>
    <row r="227" spans="1:8" x14ac:dyDescent="0.4">
      <c r="B227" t="s">
        <v>326</v>
      </c>
      <c r="C227" s="3">
        <v>34.75</v>
      </c>
    </row>
    <row r="228" spans="1:8" x14ac:dyDescent="0.4">
      <c r="A228" t="s">
        <v>327</v>
      </c>
      <c r="B228" t="s">
        <v>61</v>
      </c>
      <c r="C228" s="3">
        <v>29933.629999999994</v>
      </c>
      <c r="G228" s="1"/>
      <c r="H228" s="1"/>
    </row>
    <row r="229" spans="1:8" x14ac:dyDescent="0.4">
      <c r="B229" t="s">
        <v>62</v>
      </c>
      <c r="C229" s="3">
        <v>29355.119999999995</v>
      </c>
      <c r="G229" s="2"/>
      <c r="H229" s="3"/>
    </row>
    <row r="230" spans="1:8" x14ac:dyDescent="0.4">
      <c r="B230" t="s">
        <v>70</v>
      </c>
      <c r="C230" s="3">
        <v>6759</v>
      </c>
      <c r="G230" s="2"/>
      <c r="H230" s="3"/>
    </row>
    <row r="231" spans="1:8" x14ac:dyDescent="0.4">
      <c r="B231" t="s">
        <v>74</v>
      </c>
      <c r="C231" s="3">
        <v>4789.18</v>
      </c>
      <c r="G231" s="2"/>
      <c r="H231" s="3"/>
    </row>
    <row r="232" spans="1:8" x14ac:dyDescent="0.4">
      <c r="B232" t="s">
        <v>81</v>
      </c>
      <c r="C232" s="3">
        <v>3130.01</v>
      </c>
      <c r="G232" s="2"/>
      <c r="H232" s="3"/>
    </row>
    <row r="233" spans="1:8" x14ac:dyDescent="0.4">
      <c r="B233" t="s">
        <v>82</v>
      </c>
      <c r="C233" s="3">
        <v>2810.28</v>
      </c>
      <c r="G233" s="2"/>
      <c r="H233" s="3"/>
    </row>
    <row r="234" spans="1:8" x14ac:dyDescent="0.4">
      <c r="B234" t="s">
        <v>85</v>
      </c>
      <c r="C234" s="3">
        <v>2711.07</v>
      </c>
      <c r="G234" s="2"/>
      <c r="H234" s="3"/>
    </row>
    <row r="235" spans="1:8" x14ac:dyDescent="0.4">
      <c r="B235" t="s">
        <v>98</v>
      </c>
      <c r="C235" s="3">
        <v>1810</v>
      </c>
      <c r="G235" s="2"/>
      <c r="H235" s="3"/>
    </row>
    <row r="236" spans="1:8" x14ac:dyDescent="0.4">
      <c r="B236" t="s">
        <v>103</v>
      </c>
      <c r="C236" s="3">
        <v>1261.6199999999999</v>
      </c>
      <c r="G236" s="2"/>
      <c r="H236" s="3"/>
    </row>
    <row r="237" spans="1:8" x14ac:dyDescent="0.4">
      <c r="B237" t="s">
        <v>106</v>
      </c>
      <c r="C237" s="3">
        <v>1216</v>
      </c>
      <c r="G237" s="2"/>
      <c r="H237" s="3"/>
    </row>
    <row r="238" spans="1:8" x14ac:dyDescent="0.4">
      <c r="B238" t="s">
        <v>108</v>
      </c>
      <c r="C238" s="3">
        <v>1170.77</v>
      </c>
      <c r="G238" s="2"/>
      <c r="H238" s="3"/>
    </row>
    <row r="239" spans="1:8" x14ac:dyDescent="0.4">
      <c r="B239" t="s">
        <v>109</v>
      </c>
      <c r="C239" s="3">
        <v>1103.67</v>
      </c>
      <c r="G239" s="2"/>
      <c r="H239" s="3"/>
    </row>
    <row r="240" spans="1:8" x14ac:dyDescent="0.4">
      <c r="B240" t="s">
        <v>126</v>
      </c>
      <c r="C240" s="3">
        <v>719.11</v>
      </c>
      <c r="G240" s="2"/>
      <c r="H240" s="3"/>
    </row>
    <row r="241" spans="2:8" x14ac:dyDescent="0.4">
      <c r="B241" t="s">
        <v>128</v>
      </c>
      <c r="C241" s="3">
        <v>710.64</v>
      </c>
      <c r="G241" s="2"/>
      <c r="H241" s="3"/>
    </row>
    <row r="242" spans="2:8" x14ac:dyDescent="0.4">
      <c r="B242" t="s">
        <v>328</v>
      </c>
      <c r="C242" s="3">
        <v>472.6</v>
      </c>
      <c r="G242" s="2"/>
      <c r="H242" s="3"/>
    </row>
    <row r="243" spans="2:8" x14ac:dyDescent="0.4">
      <c r="B243" t="s">
        <v>329</v>
      </c>
      <c r="C243" s="3">
        <v>435</v>
      </c>
      <c r="G243" s="2"/>
      <c r="H243" s="3"/>
    </row>
    <row r="244" spans="2:8" x14ac:dyDescent="0.4">
      <c r="B244" t="s">
        <v>330</v>
      </c>
      <c r="C244" s="3">
        <v>426</v>
      </c>
      <c r="G244" s="2"/>
      <c r="H244" s="3"/>
    </row>
    <row r="245" spans="2:8" x14ac:dyDescent="0.4">
      <c r="B245" t="s">
        <v>331</v>
      </c>
      <c r="C245" s="3">
        <v>375.74</v>
      </c>
      <c r="G245" s="2"/>
      <c r="H245" s="3"/>
    </row>
    <row r="246" spans="2:8" x14ac:dyDescent="0.4">
      <c r="B246" t="s">
        <v>332</v>
      </c>
      <c r="C246" s="3">
        <v>301.46999999999997</v>
      </c>
      <c r="G246" s="2"/>
      <c r="H246" s="3"/>
    </row>
    <row r="247" spans="2:8" x14ac:dyDescent="0.4">
      <c r="B247" t="s">
        <v>333</v>
      </c>
      <c r="C247" s="3">
        <v>291.40000000000003</v>
      </c>
      <c r="G247" s="2"/>
      <c r="H247" s="3"/>
    </row>
    <row r="248" spans="2:8" x14ac:dyDescent="0.4">
      <c r="B248" t="s">
        <v>334</v>
      </c>
      <c r="C248" s="3">
        <v>285.76</v>
      </c>
      <c r="G248" s="2"/>
      <c r="H248" s="3"/>
    </row>
    <row r="249" spans="2:8" x14ac:dyDescent="0.4">
      <c r="B249" t="s">
        <v>335</v>
      </c>
      <c r="C249" s="3">
        <v>217.5</v>
      </c>
      <c r="G249" s="2"/>
      <c r="H249" s="3"/>
    </row>
    <row r="250" spans="2:8" x14ac:dyDescent="0.4">
      <c r="B250" t="s">
        <v>336</v>
      </c>
      <c r="C250" s="3">
        <v>214</v>
      </c>
      <c r="G250" s="2"/>
      <c r="H250" s="3"/>
    </row>
    <row r="251" spans="2:8" x14ac:dyDescent="0.4">
      <c r="B251" t="s">
        <v>337</v>
      </c>
      <c r="C251" s="3">
        <v>201.6</v>
      </c>
      <c r="G251" s="2"/>
      <c r="H251" s="3"/>
    </row>
    <row r="252" spans="2:8" x14ac:dyDescent="0.4">
      <c r="B252" t="s">
        <v>338</v>
      </c>
      <c r="C252" s="3">
        <v>191.01</v>
      </c>
      <c r="G252" s="2"/>
      <c r="H252" s="3"/>
    </row>
    <row r="253" spans="2:8" x14ac:dyDescent="0.4">
      <c r="B253" t="s">
        <v>339</v>
      </c>
      <c r="C253" s="3">
        <v>190</v>
      </c>
      <c r="G253" s="2"/>
      <c r="H253" s="3"/>
    </row>
    <row r="254" spans="2:8" x14ac:dyDescent="0.4">
      <c r="B254" t="s">
        <v>340</v>
      </c>
      <c r="C254" s="3">
        <v>185.01</v>
      </c>
    </row>
    <row r="255" spans="2:8" x14ac:dyDescent="0.4">
      <c r="B255" t="s">
        <v>341</v>
      </c>
      <c r="C255" s="3">
        <v>134</v>
      </c>
    </row>
    <row r="256" spans="2:8" x14ac:dyDescent="0.4">
      <c r="B256" t="s">
        <v>342</v>
      </c>
      <c r="C256" s="3">
        <v>131.12999999999997</v>
      </c>
    </row>
    <row r="257" spans="2:3" x14ac:dyDescent="0.4">
      <c r="B257" t="s">
        <v>343</v>
      </c>
      <c r="C257" s="3">
        <v>129.18</v>
      </c>
    </row>
    <row r="258" spans="2:3" x14ac:dyDescent="0.4">
      <c r="B258" t="s">
        <v>344</v>
      </c>
      <c r="C258" s="3">
        <v>108</v>
      </c>
    </row>
    <row r="259" spans="2:3" x14ac:dyDescent="0.4">
      <c r="B259" t="s">
        <v>345</v>
      </c>
      <c r="C259" s="3">
        <v>107.55</v>
      </c>
    </row>
    <row r="260" spans="2:3" x14ac:dyDescent="0.4">
      <c r="B260" t="s">
        <v>346</v>
      </c>
      <c r="C260" s="3">
        <v>96.89</v>
      </c>
    </row>
    <row r="261" spans="2:3" x14ac:dyDescent="0.4">
      <c r="B261" t="s">
        <v>347</v>
      </c>
      <c r="C261" s="3">
        <v>95.88</v>
      </c>
    </row>
    <row r="262" spans="2:3" x14ac:dyDescent="0.4">
      <c r="B262" t="s">
        <v>348</v>
      </c>
      <c r="C262" s="3">
        <v>86</v>
      </c>
    </row>
    <row r="263" spans="2:3" x14ac:dyDescent="0.4">
      <c r="B263" t="s">
        <v>349</v>
      </c>
      <c r="C263" s="3">
        <v>75.2</v>
      </c>
    </row>
    <row r="264" spans="2:3" x14ac:dyDescent="0.4">
      <c r="B264" t="s">
        <v>350</v>
      </c>
      <c r="C264" s="3">
        <v>69.66</v>
      </c>
    </row>
    <row r="265" spans="2:3" x14ac:dyDescent="0.4">
      <c r="B265" t="s">
        <v>351</v>
      </c>
      <c r="C265" s="3">
        <v>67.75</v>
      </c>
    </row>
    <row r="266" spans="2:3" x14ac:dyDescent="0.4">
      <c r="B266" t="s">
        <v>352</v>
      </c>
      <c r="C266" s="3">
        <v>67.75</v>
      </c>
    </row>
    <row r="267" spans="2:3" x14ac:dyDescent="0.4">
      <c r="B267" t="s">
        <v>353</v>
      </c>
      <c r="C267" s="3">
        <v>65.67</v>
      </c>
    </row>
    <row r="268" spans="2:3" x14ac:dyDescent="0.4">
      <c r="B268" t="s">
        <v>354</v>
      </c>
      <c r="C268" s="3">
        <v>58.34</v>
      </c>
    </row>
    <row r="269" spans="2:3" x14ac:dyDescent="0.4">
      <c r="B269" t="s">
        <v>355</v>
      </c>
      <c r="C269" s="3">
        <v>53.5</v>
      </c>
    </row>
    <row r="270" spans="2:3" x14ac:dyDescent="0.4">
      <c r="B270" t="s">
        <v>356</v>
      </c>
      <c r="C270" s="3">
        <v>52.9</v>
      </c>
    </row>
    <row r="271" spans="2:3" x14ac:dyDescent="0.4">
      <c r="B271" t="s">
        <v>357</v>
      </c>
      <c r="C271" s="3">
        <v>50.76</v>
      </c>
    </row>
    <row r="272" spans="2:3" x14ac:dyDescent="0.4">
      <c r="B272" t="s">
        <v>358</v>
      </c>
      <c r="C272" s="3">
        <v>49.5</v>
      </c>
    </row>
    <row r="273" spans="1:3" x14ac:dyDescent="0.4">
      <c r="B273" t="s">
        <v>359</v>
      </c>
      <c r="C273" s="3">
        <v>46.67</v>
      </c>
    </row>
    <row r="274" spans="1:3" x14ac:dyDescent="0.4">
      <c r="B274" t="s">
        <v>360</v>
      </c>
      <c r="C274" s="3">
        <v>46.06</v>
      </c>
    </row>
    <row r="275" spans="1:3" x14ac:dyDescent="0.4">
      <c r="B275" t="s">
        <v>361</v>
      </c>
      <c r="C275" s="3">
        <v>43.24</v>
      </c>
    </row>
    <row r="276" spans="1:3" x14ac:dyDescent="0.4">
      <c r="B276" t="s">
        <v>362</v>
      </c>
      <c r="C276" s="3">
        <v>37.6</v>
      </c>
    </row>
    <row r="277" spans="1:3" x14ac:dyDescent="0.4">
      <c r="B277" t="s">
        <v>363</v>
      </c>
      <c r="C277" s="3">
        <v>34.799999999999997</v>
      </c>
    </row>
    <row r="278" spans="1:3" x14ac:dyDescent="0.4">
      <c r="B278" t="s">
        <v>364</v>
      </c>
      <c r="C278" s="3">
        <v>31.02</v>
      </c>
    </row>
    <row r="279" spans="1:3" x14ac:dyDescent="0.4">
      <c r="B279" t="s">
        <v>365</v>
      </c>
      <c r="C279" s="3">
        <v>0</v>
      </c>
    </row>
    <row r="280" spans="1:3" x14ac:dyDescent="0.4">
      <c r="B280" t="s">
        <v>366</v>
      </c>
      <c r="C280" s="3">
        <v>0</v>
      </c>
    </row>
    <row r="281" spans="1:3" x14ac:dyDescent="0.4">
      <c r="B281" t="s">
        <v>367</v>
      </c>
      <c r="C281" s="3">
        <v>0</v>
      </c>
    </row>
    <row r="282" spans="1:3" x14ac:dyDescent="0.4">
      <c r="A282" t="s">
        <v>368</v>
      </c>
      <c r="B282" t="s">
        <v>369</v>
      </c>
      <c r="C282" s="3">
        <v>237.75</v>
      </c>
    </row>
    <row r="283" spans="1:3" x14ac:dyDescent="0.4">
      <c r="B283" t="s">
        <v>370</v>
      </c>
      <c r="C283" s="3">
        <v>177.75</v>
      </c>
    </row>
    <row r="284" spans="1:3" x14ac:dyDescent="0.4">
      <c r="A284" t="s">
        <v>371</v>
      </c>
      <c r="B284" t="s">
        <v>60</v>
      </c>
      <c r="C284" s="3">
        <v>63403.189999999995</v>
      </c>
    </row>
    <row r="285" spans="1:3" x14ac:dyDescent="0.4">
      <c r="B285" t="s">
        <v>64</v>
      </c>
      <c r="C285" s="3">
        <v>26161.57</v>
      </c>
    </row>
    <row r="286" spans="1:3" x14ac:dyDescent="0.4">
      <c r="B286" t="s">
        <v>68</v>
      </c>
      <c r="C286" s="3">
        <v>7449.4000000000005</v>
      </c>
    </row>
    <row r="287" spans="1:3" x14ac:dyDescent="0.4">
      <c r="B287" t="s">
        <v>73</v>
      </c>
      <c r="C287" s="3">
        <v>4872.3999999999996</v>
      </c>
    </row>
    <row r="288" spans="1:3" x14ac:dyDescent="0.4">
      <c r="B288" t="s">
        <v>78</v>
      </c>
      <c r="C288" s="3">
        <v>3568.7000000000003</v>
      </c>
    </row>
    <row r="289" spans="2:3" x14ac:dyDescent="0.4">
      <c r="B289" t="s">
        <v>110</v>
      </c>
      <c r="C289" s="3">
        <v>1093.05</v>
      </c>
    </row>
    <row r="290" spans="2:3" x14ac:dyDescent="0.4">
      <c r="B290" t="s">
        <v>118</v>
      </c>
      <c r="C290" s="3">
        <v>879.87</v>
      </c>
    </row>
    <row r="291" spans="2:3" x14ac:dyDescent="0.4">
      <c r="B291" t="s">
        <v>119</v>
      </c>
      <c r="C291" s="3">
        <v>837.58</v>
      </c>
    </row>
    <row r="292" spans="2:3" x14ac:dyDescent="0.4">
      <c r="B292" t="s">
        <v>122</v>
      </c>
      <c r="C292" s="3">
        <v>808.44999999999993</v>
      </c>
    </row>
    <row r="293" spans="2:3" x14ac:dyDescent="0.4">
      <c r="B293" t="s">
        <v>124</v>
      </c>
      <c r="C293" s="3">
        <v>747.74999999999989</v>
      </c>
    </row>
    <row r="294" spans="2:3" x14ac:dyDescent="0.4">
      <c r="B294" t="s">
        <v>132</v>
      </c>
      <c r="C294" s="3">
        <v>679.78</v>
      </c>
    </row>
    <row r="295" spans="2:3" x14ac:dyDescent="0.4">
      <c r="B295" t="s">
        <v>138</v>
      </c>
      <c r="C295" s="3">
        <v>612.84</v>
      </c>
    </row>
    <row r="296" spans="2:3" x14ac:dyDescent="0.4">
      <c r="B296" t="s">
        <v>372</v>
      </c>
      <c r="C296" s="3">
        <v>508.34000000000003</v>
      </c>
    </row>
    <row r="297" spans="2:3" x14ac:dyDescent="0.4">
      <c r="B297" t="s">
        <v>373</v>
      </c>
      <c r="C297" s="3">
        <v>474.74</v>
      </c>
    </row>
    <row r="298" spans="2:3" x14ac:dyDescent="0.4">
      <c r="B298" t="s">
        <v>374</v>
      </c>
      <c r="C298" s="3">
        <v>421.46</v>
      </c>
    </row>
    <row r="299" spans="2:3" x14ac:dyDescent="0.4">
      <c r="B299" t="s">
        <v>375</v>
      </c>
      <c r="C299" s="3">
        <v>391.23</v>
      </c>
    </row>
    <row r="300" spans="2:3" x14ac:dyDescent="0.4">
      <c r="B300" t="s">
        <v>376</v>
      </c>
      <c r="C300" s="3">
        <v>367.55</v>
      </c>
    </row>
    <row r="301" spans="2:3" x14ac:dyDescent="0.4">
      <c r="B301" t="s">
        <v>377</v>
      </c>
      <c r="C301" s="3">
        <v>304.45</v>
      </c>
    </row>
    <row r="302" spans="2:3" x14ac:dyDescent="0.4">
      <c r="B302" t="s">
        <v>378</v>
      </c>
      <c r="C302" s="3">
        <v>241.45</v>
      </c>
    </row>
    <row r="303" spans="2:3" x14ac:dyDescent="0.4">
      <c r="B303" t="s">
        <v>379</v>
      </c>
      <c r="C303" s="3">
        <v>222.5</v>
      </c>
    </row>
    <row r="304" spans="2:3" x14ac:dyDescent="0.4">
      <c r="B304" t="s">
        <v>380</v>
      </c>
      <c r="C304" s="3">
        <v>217.32999999999998</v>
      </c>
    </row>
    <row r="305" spans="2:3" x14ac:dyDescent="0.4">
      <c r="B305" t="s">
        <v>381</v>
      </c>
      <c r="C305" s="3">
        <v>205.04999999999998</v>
      </c>
    </row>
    <row r="306" spans="2:3" x14ac:dyDescent="0.4">
      <c r="B306" t="s">
        <v>382</v>
      </c>
      <c r="C306" s="3">
        <v>180.1</v>
      </c>
    </row>
    <row r="307" spans="2:3" x14ac:dyDescent="0.4">
      <c r="B307" t="s">
        <v>383</v>
      </c>
      <c r="C307" s="3">
        <v>165</v>
      </c>
    </row>
    <row r="308" spans="2:3" x14ac:dyDescent="0.4">
      <c r="B308" t="s">
        <v>384</v>
      </c>
      <c r="C308" s="3">
        <v>144.32</v>
      </c>
    </row>
    <row r="309" spans="2:3" x14ac:dyDescent="0.4">
      <c r="B309" t="s">
        <v>385</v>
      </c>
      <c r="C309" s="3">
        <v>134.88999999999999</v>
      </c>
    </row>
    <row r="310" spans="2:3" x14ac:dyDescent="0.4">
      <c r="B310" t="s">
        <v>386</v>
      </c>
      <c r="C310" s="3">
        <v>102</v>
      </c>
    </row>
    <row r="311" spans="2:3" x14ac:dyDescent="0.4">
      <c r="B311" t="s">
        <v>387</v>
      </c>
      <c r="C311" s="3">
        <v>101.52000000000001</v>
      </c>
    </row>
    <row r="312" spans="2:3" x14ac:dyDescent="0.4">
      <c r="B312" t="s">
        <v>388</v>
      </c>
      <c r="C312" s="3">
        <v>70.5</v>
      </c>
    </row>
    <row r="313" spans="2:3" x14ac:dyDescent="0.4">
      <c r="B313" t="s">
        <v>389</v>
      </c>
      <c r="C313" s="3">
        <v>70.349999999999994</v>
      </c>
    </row>
    <row r="314" spans="2:3" x14ac:dyDescent="0.4">
      <c r="B314" t="s">
        <v>390</v>
      </c>
      <c r="C314" s="3">
        <v>51</v>
      </c>
    </row>
    <row r="315" spans="2:3" x14ac:dyDescent="0.4">
      <c r="B315" t="s">
        <v>391</v>
      </c>
      <c r="C315" s="3">
        <v>47.25</v>
      </c>
    </row>
    <row r="316" spans="2:3" x14ac:dyDescent="0.4">
      <c r="B316" t="s">
        <v>392</v>
      </c>
      <c r="C316" s="3">
        <v>45</v>
      </c>
    </row>
    <row r="317" spans="2:3" x14ac:dyDescent="0.4">
      <c r="B317" t="s">
        <v>393</v>
      </c>
      <c r="C317" s="3">
        <v>30.75</v>
      </c>
    </row>
    <row r="318" spans="2:3" x14ac:dyDescent="0.4">
      <c r="B318" t="s">
        <v>394</v>
      </c>
      <c r="C318" s="3">
        <v>27</v>
      </c>
    </row>
    <row r="319" spans="2:3" x14ac:dyDescent="0.4">
      <c r="B319" t="s">
        <v>395</v>
      </c>
      <c r="C319" s="3">
        <v>19.920000000000002</v>
      </c>
    </row>
    <row r="320" spans="2:3" x14ac:dyDescent="0.4">
      <c r="B320" t="s">
        <v>396</v>
      </c>
      <c r="C320" s="3">
        <v>19.75</v>
      </c>
    </row>
    <row r="321" spans="1:3" x14ac:dyDescent="0.4">
      <c r="B321" t="s">
        <v>397</v>
      </c>
      <c r="C321" s="3">
        <v>18.5</v>
      </c>
    </row>
    <row r="322" spans="1:3" x14ac:dyDescent="0.4">
      <c r="B322" t="s">
        <v>398</v>
      </c>
      <c r="C322" s="3">
        <v>16.45</v>
      </c>
    </row>
    <row r="323" spans="1:3" x14ac:dyDescent="0.4">
      <c r="B323" t="s">
        <v>399</v>
      </c>
      <c r="C323" s="3">
        <v>13.63</v>
      </c>
    </row>
    <row r="324" spans="1:3" x14ac:dyDescent="0.4">
      <c r="A324" t="s">
        <v>400</v>
      </c>
      <c r="B324" t="s">
        <v>71</v>
      </c>
      <c r="C324" s="3">
        <v>5590.96</v>
      </c>
    </row>
    <row r="325" spans="1:3" x14ac:dyDescent="0.4">
      <c r="B325" t="s">
        <v>72</v>
      </c>
      <c r="C325" s="3">
        <v>5089.0999999999995</v>
      </c>
    </row>
    <row r="326" spans="1:3" x14ac:dyDescent="0.4">
      <c r="B326" t="s">
        <v>75</v>
      </c>
      <c r="C326" s="3">
        <v>4086.7500000000005</v>
      </c>
    </row>
    <row r="327" spans="1:3" x14ac:dyDescent="0.4">
      <c r="B327" t="s">
        <v>84</v>
      </c>
      <c r="C327" s="3">
        <v>2776.5899999999997</v>
      </c>
    </row>
    <row r="328" spans="1:3" x14ac:dyDescent="0.4">
      <c r="B328" t="s">
        <v>105</v>
      </c>
      <c r="C328" s="3">
        <v>1253</v>
      </c>
    </row>
    <row r="329" spans="1:3" x14ac:dyDescent="0.4">
      <c r="B329" t="s">
        <v>107</v>
      </c>
      <c r="C329" s="3">
        <v>1182.1300000000001</v>
      </c>
    </row>
    <row r="330" spans="1:3" x14ac:dyDescent="0.4">
      <c r="B330" t="s">
        <v>127</v>
      </c>
      <c r="C330" s="3">
        <v>715.87</v>
      </c>
    </row>
    <row r="331" spans="1:3" x14ac:dyDescent="0.4">
      <c r="B331" t="s">
        <v>131</v>
      </c>
      <c r="C331" s="3">
        <v>704.53</v>
      </c>
    </row>
    <row r="332" spans="1:3" x14ac:dyDescent="0.4">
      <c r="B332" t="s">
        <v>133</v>
      </c>
      <c r="C332" s="3">
        <v>674.02</v>
      </c>
    </row>
    <row r="333" spans="1:3" x14ac:dyDescent="0.4">
      <c r="B333" t="s">
        <v>137</v>
      </c>
      <c r="C333" s="3">
        <v>631.79999999999995</v>
      </c>
    </row>
    <row r="334" spans="1:3" x14ac:dyDescent="0.4">
      <c r="B334" t="s">
        <v>145</v>
      </c>
      <c r="C334" s="3">
        <v>545.36</v>
      </c>
    </row>
    <row r="335" spans="1:3" x14ac:dyDescent="0.4">
      <c r="B335" t="s">
        <v>401</v>
      </c>
      <c r="C335" s="3">
        <v>506.19000000000005</v>
      </c>
    </row>
    <row r="336" spans="1:3" x14ac:dyDescent="0.4">
      <c r="B336" t="s">
        <v>402</v>
      </c>
      <c r="C336" s="3">
        <v>449.25</v>
      </c>
    </row>
    <row r="337" spans="2:3" x14ac:dyDescent="0.4">
      <c r="B337" t="s">
        <v>403</v>
      </c>
      <c r="C337" s="3">
        <v>361.02</v>
      </c>
    </row>
    <row r="338" spans="2:3" x14ac:dyDescent="0.4">
      <c r="B338" t="s">
        <v>404</v>
      </c>
      <c r="C338" s="3">
        <v>339.98</v>
      </c>
    </row>
    <row r="339" spans="2:3" x14ac:dyDescent="0.4">
      <c r="B339" t="s">
        <v>405</v>
      </c>
      <c r="C339" s="3">
        <v>302.68</v>
      </c>
    </row>
    <row r="340" spans="2:3" x14ac:dyDescent="0.4">
      <c r="B340" t="s">
        <v>406</v>
      </c>
      <c r="C340" s="3">
        <v>292.5</v>
      </c>
    </row>
    <row r="341" spans="2:3" x14ac:dyDescent="0.4">
      <c r="B341" t="s">
        <v>407</v>
      </c>
      <c r="C341" s="3">
        <v>209.4</v>
      </c>
    </row>
    <row r="342" spans="2:3" x14ac:dyDescent="0.4">
      <c r="B342" t="s">
        <v>408</v>
      </c>
      <c r="C342" s="3">
        <v>186.98</v>
      </c>
    </row>
    <row r="343" spans="2:3" x14ac:dyDescent="0.4">
      <c r="B343" t="s">
        <v>409</v>
      </c>
      <c r="C343" s="3">
        <v>155.66</v>
      </c>
    </row>
    <row r="344" spans="2:3" x14ac:dyDescent="0.4">
      <c r="B344" t="s">
        <v>410</v>
      </c>
      <c r="C344" s="3">
        <v>149.45999999999998</v>
      </c>
    </row>
    <row r="345" spans="2:3" x14ac:dyDescent="0.4">
      <c r="B345" t="s">
        <v>411</v>
      </c>
      <c r="C345" s="3">
        <v>140.17000000000002</v>
      </c>
    </row>
    <row r="346" spans="2:3" x14ac:dyDescent="0.4">
      <c r="B346" t="s">
        <v>412</v>
      </c>
      <c r="C346" s="3">
        <v>129.75</v>
      </c>
    </row>
    <row r="347" spans="2:3" x14ac:dyDescent="0.4">
      <c r="B347" t="s">
        <v>413</v>
      </c>
      <c r="C347" s="3">
        <v>115.5</v>
      </c>
    </row>
    <row r="348" spans="2:3" x14ac:dyDescent="0.4">
      <c r="B348" t="s">
        <v>414</v>
      </c>
      <c r="C348" s="3">
        <v>115.24000000000001</v>
      </c>
    </row>
    <row r="349" spans="2:3" x14ac:dyDescent="0.4">
      <c r="B349" t="s">
        <v>415</v>
      </c>
      <c r="C349" s="3">
        <v>108</v>
      </c>
    </row>
    <row r="350" spans="2:3" x14ac:dyDescent="0.4">
      <c r="B350" t="s">
        <v>416</v>
      </c>
      <c r="C350" s="3">
        <v>100.8</v>
      </c>
    </row>
    <row r="351" spans="2:3" x14ac:dyDescent="0.4">
      <c r="B351" t="s">
        <v>417</v>
      </c>
      <c r="C351" s="3">
        <v>100.8</v>
      </c>
    </row>
    <row r="352" spans="2:3" x14ac:dyDescent="0.4">
      <c r="B352" t="s">
        <v>418</v>
      </c>
      <c r="C352" s="3">
        <v>98</v>
      </c>
    </row>
    <row r="353" spans="2:3" x14ac:dyDescent="0.4">
      <c r="B353" t="s">
        <v>419</v>
      </c>
      <c r="C353" s="3">
        <v>88.98</v>
      </c>
    </row>
    <row r="354" spans="2:3" x14ac:dyDescent="0.4">
      <c r="B354" t="s">
        <v>420</v>
      </c>
      <c r="C354" s="3">
        <v>87</v>
      </c>
    </row>
    <row r="355" spans="2:3" x14ac:dyDescent="0.4">
      <c r="B355" t="s">
        <v>421</v>
      </c>
      <c r="C355" s="3">
        <v>77.75</v>
      </c>
    </row>
    <row r="356" spans="2:3" x14ac:dyDescent="0.4">
      <c r="B356" t="s">
        <v>422</v>
      </c>
      <c r="C356" s="3">
        <v>60</v>
      </c>
    </row>
    <row r="357" spans="2:3" x14ac:dyDescent="0.4">
      <c r="B357" t="s">
        <v>423</v>
      </c>
      <c r="C357" s="3">
        <v>59.98</v>
      </c>
    </row>
    <row r="358" spans="2:3" x14ac:dyDescent="0.4">
      <c r="B358" t="s">
        <v>424</v>
      </c>
      <c r="C358" s="3">
        <v>59</v>
      </c>
    </row>
    <row r="359" spans="2:3" x14ac:dyDescent="0.4">
      <c r="B359" t="s">
        <v>425</v>
      </c>
      <c r="C359" s="3">
        <v>58.25</v>
      </c>
    </row>
    <row r="360" spans="2:3" x14ac:dyDescent="0.4">
      <c r="B360" t="s">
        <v>426</v>
      </c>
      <c r="C360" s="3">
        <v>54.9</v>
      </c>
    </row>
    <row r="361" spans="2:3" x14ac:dyDescent="0.4">
      <c r="B361" t="s">
        <v>427</v>
      </c>
      <c r="C361" s="3">
        <v>53.48</v>
      </c>
    </row>
    <row r="362" spans="2:3" x14ac:dyDescent="0.4">
      <c r="B362" t="s">
        <v>428</v>
      </c>
      <c r="C362" s="3">
        <v>46</v>
      </c>
    </row>
    <row r="363" spans="2:3" x14ac:dyDescent="0.4">
      <c r="B363" t="s">
        <v>429</v>
      </c>
      <c r="C363" s="3">
        <v>43</v>
      </c>
    </row>
    <row r="364" spans="2:3" x14ac:dyDescent="0.4">
      <c r="B364" t="s">
        <v>430</v>
      </c>
      <c r="C364" s="3">
        <v>42.8</v>
      </c>
    </row>
    <row r="365" spans="2:3" x14ac:dyDescent="0.4">
      <c r="B365" t="s">
        <v>431</v>
      </c>
      <c r="C365" s="3">
        <v>34.25</v>
      </c>
    </row>
    <row r="366" spans="2:3" x14ac:dyDescent="0.4">
      <c r="B366" t="s">
        <v>432</v>
      </c>
      <c r="C366" s="3">
        <v>32</v>
      </c>
    </row>
    <row r="367" spans="2:3" x14ac:dyDescent="0.4">
      <c r="B367" t="s">
        <v>433</v>
      </c>
      <c r="C367" s="3">
        <v>30.42</v>
      </c>
    </row>
    <row r="368" spans="2:3" x14ac:dyDescent="0.4">
      <c r="B368" t="s">
        <v>434</v>
      </c>
      <c r="C368" s="3">
        <v>30.08</v>
      </c>
    </row>
    <row r="369" spans="1:3" x14ac:dyDescent="0.4">
      <c r="B369" t="s">
        <v>435</v>
      </c>
      <c r="C369" s="3">
        <v>27</v>
      </c>
    </row>
    <row r="370" spans="1:3" x14ac:dyDescent="0.4">
      <c r="B370" t="s">
        <v>436</v>
      </c>
      <c r="C370" s="3">
        <v>15.98</v>
      </c>
    </row>
    <row r="371" spans="1:3" x14ac:dyDescent="0.4">
      <c r="B371" t="s">
        <v>437</v>
      </c>
      <c r="C371" s="3">
        <v>14.48</v>
      </c>
    </row>
    <row r="372" spans="1:3" x14ac:dyDescent="0.4">
      <c r="B372" t="s">
        <v>438</v>
      </c>
      <c r="C372" s="3">
        <v>0</v>
      </c>
    </row>
    <row r="373" spans="1:3" x14ac:dyDescent="0.4">
      <c r="B373" t="s">
        <v>439</v>
      </c>
      <c r="C373" s="3">
        <v>0</v>
      </c>
    </row>
    <row r="374" spans="1:3" x14ac:dyDescent="0.4">
      <c r="B374" t="s">
        <v>440</v>
      </c>
      <c r="C374" s="3">
        <v>0</v>
      </c>
    </row>
    <row r="375" spans="1:3" x14ac:dyDescent="0.4">
      <c r="B375" t="s">
        <v>441</v>
      </c>
      <c r="C375" s="3">
        <v>0</v>
      </c>
    </row>
    <row r="376" spans="1:3" x14ac:dyDescent="0.4">
      <c r="A376" t="s">
        <v>59</v>
      </c>
      <c r="C376" s="3">
        <v>433376.7900000001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E6345-225C-F74D-98E6-CD891AC603F9}">
  <sheetPr>
    <tabColor rgb="FFFF0000"/>
  </sheetPr>
  <dimension ref="A2:D12"/>
  <sheetViews>
    <sheetView zoomScale="106" workbookViewId="0">
      <selection activeCell="D6" sqref="D6"/>
    </sheetView>
  </sheetViews>
  <sheetFormatPr defaultColWidth="11" defaultRowHeight="16" x14ac:dyDescent="0.4"/>
  <cols>
    <col min="1" max="1" width="37.5" bestFit="1" customWidth="1"/>
    <col min="2" max="2" width="22.1640625" bestFit="1" customWidth="1"/>
    <col min="3" max="3" width="11.33203125" bestFit="1" customWidth="1"/>
    <col min="4" max="4" width="21.83203125" bestFit="1" customWidth="1"/>
  </cols>
  <sheetData>
    <row r="2" spans="1:4" x14ac:dyDescent="0.4">
      <c r="A2" s="9" t="s">
        <v>1216</v>
      </c>
      <c r="B2" s="9" t="s">
        <v>1217</v>
      </c>
      <c r="C2" s="9" t="s">
        <v>1218</v>
      </c>
      <c r="D2" s="9" t="s">
        <v>1057</v>
      </c>
    </row>
    <row r="3" spans="1:4" x14ac:dyDescent="0.4">
      <c r="A3" s="10" t="s">
        <v>1224</v>
      </c>
      <c r="B3" s="10" t="s">
        <v>1225</v>
      </c>
      <c r="C3" s="10" t="s">
        <v>1226</v>
      </c>
      <c r="D3" s="10" t="s">
        <v>1223</v>
      </c>
    </row>
    <row r="4" spans="1:4" x14ac:dyDescent="0.4">
      <c r="A4" s="10" t="s">
        <v>1229</v>
      </c>
      <c r="B4" s="10" t="s">
        <v>1230</v>
      </c>
      <c r="C4" s="10" t="s">
        <v>1226</v>
      </c>
      <c r="D4" s="31" t="s">
        <v>1228</v>
      </c>
    </row>
    <row r="5" spans="1:4" x14ac:dyDescent="0.4">
      <c r="A5" s="10" t="s">
        <v>1232</v>
      </c>
      <c r="B5" s="10" t="s">
        <v>1233</v>
      </c>
      <c r="C5" s="10" t="s">
        <v>1234</v>
      </c>
      <c r="D5" s="10" t="s">
        <v>1223</v>
      </c>
    </row>
    <row r="6" spans="1:4" x14ac:dyDescent="0.4">
      <c r="A6" s="10" t="s">
        <v>1236</v>
      </c>
      <c r="B6" s="10" t="s">
        <v>1237</v>
      </c>
      <c r="C6" s="10" t="s">
        <v>1226</v>
      </c>
      <c r="D6" s="10" t="s">
        <v>1235</v>
      </c>
    </row>
    <row r="7" spans="1:4" x14ac:dyDescent="0.4">
      <c r="A7" s="10" t="s">
        <v>1239</v>
      </c>
      <c r="B7" s="10" t="s">
        <v>1240</v>
      </c>
      <c r="C7" s="10" t="s">
        <v>1241</v>
      </c>
      <c r="D7" s="10" t="s">
        <v>1238</v>
      </c>
    </row>
    <row r="8" spans="1:4" x14ac:dyDescent="0.4">
      <c r="A8" s="10" t="s">
        <v>1242</v>
      </c>
      <c r="B8" s="10" t="s">
        <v>1243</v>
      </c>
      <c r="C8" s="10" t="s">
        <v>1226</v>
      </c>
      <c r="D8" s="31" t="s">
        <v>1228</v>
      </c>
    </row>
    <row r="9" spans="1:4" x14ac:dyDescent="0.4">
      <c r="A9" s="10" t="s">
        <v>1245</v>
      </c>
      <c r="B9" s="10" t="s">
        <v>1246</v>
      </c>
      <c r="C9" s="10" t="s">
        <v>1247</v>
      </c>
      <c r="D9" s="31" t="s">
        <v>1244</v>
      </c>
    </row>
    <row r="10" spans="1:4" x14ac:dyDescent="0.4">
      <c r="A10" s="10" t="s">
        <v>1249</v>
      </c>
      <c r="B10" s="10" t="s">
        <v>1250</v>
      </c>
      <c r="C10" s="10" t="s">
        <v>1241</v>
      </c>
      <c r="D10" s="10" t="s">
        <v>1248</v>
      </c>
    </row>
    <row r="11" spans="1:4" x14ac:dyDescent="0.4">
      <c r="A11" s="32" t="s">
        <v>1252</v>
      </c>
      <c r="B11" s="10" t="s">
        <v>1250</v>
      </c>
      <c r="C11" s="10" t="s">
        <v>1241</v>
      </c>
      <c r="D11" s="10" t="s">
        <v>1248</v>
      </c>
    </row>
    <row r="12" spans="1:4" x14ac:dyDescent="0.4">
      <c r="A12" s="30"/>
    </row>
  </sheetData>
  <pageMargins left="0.7" right="0.7" top="0.75" bottom="0.75" header="0.3" footer="0.3"/>
  <pageSetup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C9E091-2BBF-9D49-8230-C5E1921E9023}">
  <sheetPr>
    <tabColor rgb="FF7030A0"/>
  </sheetPr>
  <dimension ref="A1:O59"/>
  <sheetViews>
    <sheetView topLeftCell="A19" zoomScale="121" zoomScaleNormal="121" workbookViewId="0">
      <selection activeCell="A28" sqref="A28"/>
    </sheetView>
  </sheetViews>
  <sheetFormatPr defaultColWidth="11" defaultRowHeight="16" x14ac:dyDescent="0.4"/>
  <cols>
    <col min="1" max="1" width="20.33203125" bestFit="1" customWidth="1"/>
    <col min="2" max="2" width="33.33203125" bestFit="1" customWidth="1"/>
    <col min="3" max="3" width="29.33203125" bestFit="1" customWidth="1"/>
    <col min="4" max="4" width="17.1640625" customWidth="1"/>
    <col min="5" max="5" width="19.1640625" bestFit="1" customWidth="1"/>
    <col min="6" max="6" width="9.1640625" customWidth="1"/>
    <col min="7" max="7" width="13.33203125" customWidth="1"/>
    <col min="8" max="8" width="15" customWidth="1"/>
    <col min="9" max="9" width="14.5" customWidth="1"/>
    <col min="10" max="10" width="12.83203125" customWidth="1"/>
    <col min="11" max="11" width="17.33203125" customWidth="1"/>
    <col min="13" max="13" width="14.33203125" customWidth="1"/>
    <col min="14" max="14" width="16" customWidth="1"/>
    <col min="15" max="15" width="15.5" customWidth="1"/>
  </cols>
  <sheetData>
    <row r="1" spans="1:15" x14ac:dyDescent="0.4">
      <c r="A1" s="64" t="s">
        <v>0</v>
      </c>
      <c r="B1" s="49" t="s">
        <v>1073</v>
      </c>
      <c r="C1" s="49" t="s">
        <v>1057</v>
      </c>
      <c r="D1" s="50" t="s">
        <v>1436</v>
      </c>
      <c r="E1" s="47" t="s">
        <v>1433</v>
      </c>
      <c r="F1" s="47" t="s">
        <v>1434</v>
      </c>
      <c r="G1" s="47" t="s">
        <v>1435</v>
      </c>
      <c r="H1" s="48" t="s">
        <v>1438</v>
      </c>
      <c r="I1" s="48" t="s">
        <v>1439</v>
      </c>
      <c r="J1" s="50" t="s">
        <v>1440</v>
      </c>
      <c r="K1" s="47" t="s">
        <v>1442</v>
      </c>
      <c r="L1" s="47" t="s">
        <v>1443</v>
      </c>
      <c r="M1" s="47" t="s">
        <v>1444</v>
      </c>
      <c r="N1" s="48" t="s">
        <v>1445</v>
      </c>
      <c r="O1" s="48" t="s">
        <v>1446</v>
      </c>
    </row>
    <row r="2" spans="1:15" x14ac:dyDescent="0.4">
      <c r="A2" s="66" t="s">
        <v>1093</v>
      </c>
      <c r="B2" s="53" t="s">
        <v>1071</v>
      </c>
      <c r="C2" s="53" t="s">
        <v>1076</v>
      </c>
      <c r="D2" s="54"/>
      <c r="E2" s="3"/>
    </row>
    <row r="3" spans="1:15" x14ac:dyDescent="0.4">
      <c r="A3" s="66" t="s">
        <v>40</v>
      </c>
      <c r="B3" s="53" t="s">
        <v>1097</v>
      </c>
      <c r="C3" s="53" t="s">
        <v>1076</v>
      </c>
      <c r="D3" s="55"/>
    </row>
    <row r="4" spans="1:15" x14ac:dyDescent="0.4">
      <c r="A4" s="66" t="s">
        <v>327</v>
      </c>
      <c r="B4" s="53" t="s">
        <v>74</v>
      </c>
      <c r="C4" s="53" t="s">
        <v>1076</v>
      </c>
      <c r="D4" s="56"/>
    </row>
    <row r="5" spans="1:15" x14ac:dyDescent="0.4">
      <c r="A5" s="66" t="s">
        <v>371</v>
      </c>
      <c r="B5" s="53" t="s">
        <v>630</v>
      </c>
      <c r="C5" s="53" t="s">
        <v>1076</v>
      </c>
      <c r="D5" s="55"/>
    </row>
    <row r="6" spans="1:15" x14ac:dyDescent="0.4">
      <c r="A6" s="65" t="s">
        <v>1088</v>
      </c>
      <c r="B6" s="51" t="s">
        <v>448</v>
      </c>
      <c r="C6" s="51" t="s">
        <v>1035</v>
      </c>
      <c r="D6" s="52"/>
      <c r="E6" s="3"/>
    </row>
    <row r="7" spans="1:15" x14ac:dyDescent="0.4">
      <c r="A7" s="65" t="s">
        <v>1088</v>
      </c>
      <c r="B7" s="51" t="s">
        <v>480</v>
      </c>
      <c r="C7" s="51" t="s">
        <v>1035</v>
      </c>
      <c r="D7" s="52"/>
      <c r="E7" s="3"/>
    </row>
    <row r="8" spans="1:15" x14ac:dyDescent="0.4">
      <c r="A8" s="65" t="s">
        <v>1088</v>
      </c>
      <c r="B8" s="51" t="s">
        <v>1084</v>
      </c>
      <c r="C8" s="51" t="s">
        <v>1035</v>
      </c>
      <c r="D8" s="52"/>
    </row>
    <row r="9" spans="1:15" x14ac:dyDescent="0.4">
      <c r="A9" s="65" t="s">
        <v>1088</v>
      </c>
      <c r="B9" s="51" t="s">
        <v>1082</v>
      </c>
      <c r="C9" s="51" t="s">
        <v>1028</v>
      </c>
      <c r="D9" s="52"/>
      <c r="E9" s="3"/>
    </row>
    <row r="10" spans="1:15" x14ac:dyDescent="0.4">
      <c r="A10" s="66" t="s">
        <v>1091</v>
      </c>
      <c r="B10" s="53" t="s">
        <v>1085</v>
      </c>
      <c r="C10" s="53" t="s">
        <v>1028</v>
      </c>
      <c r="D10" s="54"/>
    </row>
    <row r="11" spans="1:15" x14ac:dyDescent="0.4">
      <c r="A11" s="66" t="s">
        <v>232</v>
      </c>
      <c r="B11" s="53" t="s">
        <v>541</v>
      </c>
      <c r="C11" s="53" t="s">
        <v>1078</v>
      </c>
      <c r="D11" s="55"/>
    </row>
    <row r="12" spans="1:15" x14ac:dyDescent="0.4">
      <c r="A12" s="66" t="s">
        <v>327</v>
      </c>
      <c r="B12" s="53" t="s">
        <v>1109</v>
      </c>
      <c r="C12" s="53" t="s">
        <v>1078</v>
      </c>
      <c r="D12" s="56"/>
    </row>
    <row r="13" spans="1:15" x14ac:dyDescent="0.4">
      <c r="A13" s="65" t="s">
        <v>232</v>
      </c>
      <c r="B13" s="53" t="s">
        <v>539</v>
      </c>
      <c r="C13" s="53" t="s">
        <v>1078</v>
      </c>
      <c r="D13" s="56"/>
    </row>
    <row r="14" spans="1:15" x14ac:dyDescent="0.4">
      <c r="A14" s="66" t="s">
        <v>327</v>
      </c>
      <c r="B14" s="53" t="s">
        <v>1106</v>
      </c>
      <c r="C14" s="53" t="s">
        <v>1039</v>
      </c>
      <c r="D14" s="55"/>
    </row>
    <row r="15" spans="1:15" x14ac:dyDescent="0.4">
      <c r="A15" s="66" t="s">
        <v>327</v>
      </c>
      <c r="B15" s="53" t="s">
        <v>1107</v>
      </c>
      <c r="C15" s="53" t="s">
        <v>1039</v>
      </c>
      <c r="D15" s="56"/>
    </row>
    <row r="16" spans="1:15" x14ac:dyDescent="0.4">
      <c r="A16" s="66" t="s">
        <v>327</v>
      </c>
      <c r="B16" s="53" t="s">
        <v>1108</v>
      </c>
      <c r="C16" s="53" t="s">
        <v>1039</v>
      </c>
      <c r="D16" s="55"/>
    </row>
    <row r="17" spans="1:15" x14ac:dyDescent="0.4">
      <c r="A17" s="66" t="s">
        <v>1089</v>
      </c>
      <c r="B17" s="53" t="s">
        <v>1083</v>
      </c>
      <c r="C17" s="53" t="s">
        <v>1070</v>
      </c>
      <c r="D17" s="54"/>
      <c r="E17" s="3"/>
    </row>
    <row r="18" spans="1:15" x14ac:dyDescent="0.4">
      <c r="A18" s="66" t="s">
        <v>40</v>
      </c>
      <c r="B18" s="53" t="s">
        <v>517</v>
      </c>
      <c r="C18" s="53" t="s">
        <v>1070</v>
      </c>
      <c r="D18" s="56"/>
    </row>
    <row r="19" spans="1:15" x14ac:dyDescent="0.4">
      <c r="A19" s="66" t="s">
        <v>232</v>
      </c>
      <c r="B19" s="53" t="s">
        <v>1283</v>
      </c>
      <c r="C19" s="53" t="s">
        <v>1070</v>
      </c>
      <c r="D19" s="56"/>
    </row>
    <row r="20" spans="1:15" x14ac:dyDescent="0.4">
      <c r="A20" s="66" t="s">
        <v>317</v>
      </c>
      <c r="B20" s="53" t="s">
        <v>1099</v>
      </c>
      <c r="C20" s="53" t="s">
        <v>1070</v>
      </c>
      <c r="D20" s="56"/>
    </row>
    <row r="21" spans="1:15" x14ac:dyDescent="0.4">
      <c r="A21" s="66" t="s">
        <v>327</v>
      </c>
      <c r="B21" s="53" t="s">
        <v>602</v>
      </c>
      <c r="C21" s="53" t="s">
        <v>1070</v>
      </c>
      <c r="D21" s="55"/>
    </row>
    <row r="22" spans="1:15" x14ac:dyDescent="0.4">
      <c r="A22" s="66" t="s">
        <v>327</v>
      </c>
      <c r="B22" s="53" t="s">
        <v>609</v>
      </c>
      <c r="C22" s="53" t="s">
        <v>1070</v>
      </c>
      <c r="D22" s="55"/>
    </row>
    <row r="23" spans="1:15" x14ac:dyDescent="0.4">
      <c r="A23" s="65" t="s">
        <v>371</v>
      </c>
      <c r="B23" s="51" t="s">
        <v>631</v>
      </c>
      <c r="C23" s="51" t="s">
        <v>1070</v>
      </c>
      <c r="D23" s="56"/>
    </row>
    <row r="24" spans="1:15" x14ac:dyDescent="0.4">
      <c r="A24" s="65" t="s">
        <v>309</v>
      </c>
      <c r="B24" s="57" t="s">
        <v>1116</v>
      </c>
      <c r="C24" s="58" t="s">
        <v>1070</v>
      </c>
      <c r="D24" s="56"/>
    </row>
    <row r="25" spans="1:15" x14ac:dyDescent="0.4">
      <c r="A25" s="66" t="s">
        <v>371</v>
      </c>
      <c r="B25" s="53" t="s">
        <v>627</v>
      </c>
      <c r="C25" s="53" t="s">
        <v>1080</v>
      </c>
      <c r="D25" s="56"/>
    </row>
    <row r="26" spans="1:15" x14ac:dyDescent="0.4">
      <c r="A26" s="66" t="s">
        <v>368</v>
      </c>
      <c r="B26" s="53" t="s">
        <v>369</v>
      </c>
      <c r="C26" s="53" t="s">
        <v>1079</v>
      </c>
      <c r="D26" s="56"/>
    </row>
    <row r="27" spans="1:15" x14ac:dyDescent="0.4">
      <c r="A27" s="66" t="s">
        <v>368</v>
      </c>
      <c r="B27" s="53" t="s">
        <v>1110</v>
      </c>
      <c r="C27" s="53" t="s">
        <v>1079</v>
      </c>
      <c r="D27" s="55"/>
    </row>
    <row r="28" spans="1:15" x14ac:dyDescent="0.4">
      <c r="A28" s="66" t="s">
        <v>1094</v>
      </c>
      <c r="B28" s="53" t="s">
        <v>1095</v>
      </c>
      <c r="C28" s="53" t="s">
        <v>1096</v>
      </c>
      <c r="D28" s="55"/>
    </row>
    <row r="29" spans="1:15" x14ac:dyDescent="0.4">
      <c r="A29" s="66" t="s">
        <v>232</v>
      </c>
      <c r="B29" s="53" t="s">
        <v>1100</v>
      </c>
      <c r="C29" s="53" t="s">
        <v>1103</v>
      </c>
      <c r="D29" s="55" t="s">
        <v>1172</v>
      </c>
      <c r="E29">
        <v>81315</v>
      </c>
      <c r="F29" t="s">
        <v>1448</v>
      </c>
      <c r="G29">
        <v>12</v>
      </c>
      <c r="H29">
        <v>8.92</v>
      </c>
      <c r="I29">
        <v>7.42</v>
      </c>
      <c r="J29" t="s">
        <v>1172</v>
      </c>
      <c r="K29">
        <v>81315</v>
      </c>
      <c r="L29" t="s">
        <v>1448</v>
      </c>
      <c r="M29">
        <v>12</v>
      </c>
      <c r="N29">
        <v>9.75</v>
      </c>
      <c r="O29">
        <v>8.25</v>
      </c>
    </row>
    <row r="30" spans="1:15" x14ac:dyDescent="0.4">
      <c r="A30" s="66" t="s">
        <v>232</v>
      </c>
      <c r="B30" s="53" t="s">
        <v>1101</v>
      </c>
      <c r="C30" s="53" t="s">
        <v>1103</v>
      </c>
      <c r="D30" s="56" t="s">
        <v>1172</v>
      </c>
      <c r="E30">
        <v>81016</v>
      </c>
      <c r="F30" t="s">
        <v>1448</v>
      </c>
      <c r="G30">
        <v>12</v>
      </c>
      <c r="H30">
        <v>14.15</v>
      </c>
      <c r="I30">
        <v>12.65</v>
      </c>
      <c r="J30" t="s">
        <v>1172</v>
      </c>
      <c r="K30">
        <v>81016</v>
      </c>
      <c r="L30" t="s">
        <v>1448</v>
      </c>
      <c r="M30">
        <v>12</v>
      </c>
      <c r="N30">
        <v>12.83</v>
      </c>
      <c r="O30">
        <v>11.33</v>
      </c>
    </row>
    <row r="31" spans="1:15" x14ac:dyDescent="0.4">
      <c r="A31" s="66" t="s">
        <v>40</v>
      </c>
      <c r="B31" s="53" t="s">
        <v>1179</v>
      </c>
      <c r="C31" s="53" t="s">
        <v>1185</v>
      </c>
      <c r="D31" s="56"/>
    </row>
    <row r="32" spans="1:15" x14ac:dyDescent="0.4">
      <c r="A32" s="66" t="s">
        <v>232</v>
      </c>
      <c r="B32" s="53" t="s">
        <v>1102</v>
      </c>
      <c r="C32" s="53" t="s">
        <v>1104</v>
      </c>
      <c r="D32" s="55"/>
    </row>
    <row r="33" spans="1:5" x14ac:dyDescent="0.4">
      <c r="A33" s="66" t="s">
        <v>232</v>
      </c>
      <c r="B33" s="53" t="s">
        <v>538</v>
      </c>
      <c r="C33" s="53" t="s">
        <v>1024</v>
      </c>
      <c r="D33" s="56"/>
    </row>
    <row r="34" spans="1:5" x14ac:dyDescent="0.4">
      <c r="A34" s="66" t="s">
        <v>317</v>
      </c>
      <c r="B34" s="53" t="s">
        <v>1105</v>
      </c>
      <c r="C34" s="53" t="s">
        <v>1024</v>
      </c>
      <c r="D34" s="55"/>
    </row>
    <row r="35" spans="1:5" x14ac:dyDescent="0.4">
      <c r="A35" s="66" t="s">
        <v>371</v>
      </c>
      <c r="B35" s="53" t="s">
        <v>1111</v>
      </c>
      <c r="C35" s="53" t="s">
        <v>1024</v>
      </c>
      <c r="D35" s="55"/>
    </row>
    <row r="36" spans="1:5" x14ac:dyDescent="0.4">
      <c r="A36" s="65" t="s">
        <v>371</v>
      </c>
      <c r="B36" s="51" t="s">
        <v>1112</v>
      </c>
      <c r="C36" s="51" t="s">
        <v>1024</v>
      </c>
      <c r="D36" s="56"/>
    </row>
    <row r="37" spans="1:5" x14ac:dyDescent="0.4">
      <c r="A37" s="66" t="s">
        <v>371</v>
      </c>
      <c r="B37" s="53" t="s">
        <v>632</v>
      </c>
      <c r="C37" s="53" t="s">
        <v>1024</v>
      </c>
      <c r="D37" s="55"/>
    </row>
    <row r="38" spans="1:5" x14ac:dyDescent="0.4">
      <c r="A38" s="66" t="s">
        <v>309</v>
      </c>
      <c r="B38" s="59" t="s">
        <v>88</v>
      </c>
      <c r="C38" s="60" t="s">
        <v>1024</v>
      </c>
      <c r="D38" s="55"/>
    </row>
    <row r="39" spans="1:5" x14ac:dyDescent="0.4">
      <c r="A39" s="66" t="s">
        <v>1092</v>
      </c>
      <c r="B39" s="53" t="s">
        <v>1086</v>
      </c>
      <c r="C39" s="53" t="s">
        <v>1087</v>
      </c>
      <c r="D39" s="52"/>
    </row>
    <row r="40" spans="1:5" x14ac:dyDescent="0.4">
      <c r="A40" s="66" t="s">
        <v>327</v>
      </c>
      <c r="B40" s="53" t="s">
        <v>61</v>
      </c>
      <c r="C40" s="53" t="s">
        <v>1017</v>
      </c>
      <c r="D40" s="56"/>
    </row>
    <row r="41" spans="1:5" x14ac:dyDescent="0.4">
      <c r="A41" s="66" t="s">
        <v>327</v>
      </c>
      <c r="B41" s="53" t="s">
        <v>62</v>
      </c>
      <c r="C41" s="53" t="s">
        <v>1017</v>
      </c>
      <c r="D41" s="55"/>
    </row>
    <row r="42" spans="1:5" x14ac:dyDescent="0.4">
      <c r="A42" s="65" t="s">
        <v>371</v>
      </c>
      <c r="B42" s="51" t="s">
        <v>1113</v>
      </c>
      <c r="C42" s="51" t="s">
        <v>1017</v>
      </c>
      <c r="D42" s="56"/>
    </row>
    <row r="43" spans="1:5" x14ac:dyDescent="0.4">
      <c r="A43" s="65" t="s">
        <v>371</v>
      </c>
      <c r="B43" s="51" t="s">
        <v>1437</v>
      </c>
      <c r="C43" s="51" t="s">
        <v>1017</v>
      </c>
      <c r="D43" s="56"/>
    </row>
    <row r="44" spans="1:5" x14ac:dyDescent="0.4">
      <c r="A44" s="66" t="s">
        <v>232</v>
      </c>
      <c r="B44" s="53" t="s">
        <v>1098</v>
      </c>
      <c r="C44" s="53" t="s">
        <v>1031</v>
      </c>
      <c r="D44" s="55"/>
    </row>
    <row r="45" spans="1:5" x14ac:dyDescent="0.4">
      <c r="A45" s="65" t="s">
        <v>309</v>
      </c>
      <c r="B45" s="57" t="s">
        <v>80</v>
      </c>
      <c r="C45" s="58" t="s">
        <v>1058</v>
      </c>
      <c r="D45" s="56"/>
    </row>
    <row r="46" spans="1:5" x14ac:dyDescent="0.4">
      <c r="A46" s="66" t="s">
        <v>1088</v>
      </c>
      <c r="B46" s="53" t="s">
        <v>1074</v>
      </c>
      <c r="C46" s="53" t="s">
        <v>1075</v>
      </c>
      <c r="D46" s="54"/>
      <c r="E46" s="3"/>
    </row>
    <row r="47" spans="1:5" x14ac:dyDescent="0.4">
      <c r="A47" s="66" t="s">
        <v>309</v>
      </c>
      <c r="B47" s="59" t="s">
        <v>95</v>
      </c>
      <c r="C47" s="60" t="s">
        <v>1115</v>
      </c>
      <c r="D47" s="55"/>
    </row>
    <row r="48" spans="1:5" x14ac:dyDescent="0.4">
      <c r="A48" s="66" t="s">
        <v>214</v>
      </c>
      <c r="B48" s="53" t="s">
        <v>1191</v>
      </c>
      <c r="C48" s="53" t="s">
        <v>1192</v>
      </c>
      <c r="D48" s="56"/>
    </row>
    <row r="49" spans="1:4" x14ac:dyDescent="0.4">
      <c r="A49" s="67" t="s">
        <v>40</v>
      </c>
      <c r="B49" s="61" t="s">
        <v>518</v>
      </c>
      <c r="C49" s="61" t="s">
        <v>1077</v>
      </c>
      <c r="D49" s="10"/>
    </row>
    <row r="50" spans="1:4" x14ac:dyDescent="0.4">
      <c r="C50" s="3"/>
    </row>
    <row r="51" spans="1:4" x14ac:dyDescent="0.4">
      <c r="B51" s="2"/>
      <c r="C51" s="3"/>
    </row>
    <row r="52" spans="1:4" x14ac:dyDescent="0.4">
      <c r="B52" s="2"/>
      <c r="C52" s="3"/>
    </row>
    <row r="53" spans="1:4" x14ac:dyDescent="0.4">
      <c r="B53" s="2"/>
      <c r="C53" s="3"/>
    </row>
    <row r="54" spans="1:4" x14ac:dyDescent="0.4">
      <c r="B54" s="2"/>
      <c r="C54" s="3"/>
    </row>
    <row r="55" spans="1:4" x14ac:dyDescent="0.4">
      <c r="B55" s="2"/>
      <c r="C55" s="3"/>
    </row>
    <row r="56" spans="1:4" x14ac:dyDescent="0.4">
      <c r="B56" s="2"/>
      <c r="C56" s="3"/>
    </row>
    <row r="57" spans="1:4" x14ac:dyDescent="0.4">
      <c r="B57" s="2"/>
      <c r="C57" s="3"/>
    </row>
    <row r="58" spans="1:4" x14ac:dyDescent="0.4">
      <c r="B58" s="2"/>
      <c r="C58" s="3"/>
    </row>
    <row r="59" spans="1:4" x14ac:dyDescent="0.4">
      <c r="B59" s="2"/>
      <c r="C59" s="3"/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45245-14B9-D544-9EB7-723548242C7C}">
  <sheetPr>
    <tabColor rgb="FF7030A0"/>
  </sheetPr>
  <dimension ref="A1:N4"/>
  <sheetViews>
    <sheetView workbookViewId="0">
      <selection activeCell="H11" sqref="H11"/>
    </sheetView>
  </sheetViews>
  <sheetFormatPr defaultColWidth="10.6640625" defaultRowHeight="16" x14ac:dyDescent="0.4"/>
  <cols>
    <col min="1" max="1" width="27.6640625" bestFit="1" customWidth="1"/>
    <col min="2" max="2" width="13.6640625" bestFit="1" customWidth="1"/>
    <col min="3" max="3" width="24.1640625" bestFit="1" customWidth="1"/>
    <col min="4" max="4" width="11.1640625" bestFit="1" customWidth="1"/>
    <col min="5" max="5" width="5.5" bestFit="1" customWidth="1"/>
    <col min="6" max="6" width="8.33203125" bestFit="1" customWidth="1"/>
    <col min="7" max="7" width="28.6640625" bestFit="1" customWidth="1"/>
    <col min="8" max="14" width="25" customWidth="1"/>
  </cols>
  <sheetData>
    <row r="1" spans="1:14" x14ac:dyDescent="0.4">
      <c r="A1" s="38" t="s">
        <v>1287</v>
      </c>
      <c r="B1" s="39" t="s">
        <v>1288</v>
      </c>
      <c r="C1" s="39" t="s">
        <v>1289</v>
      </c>
      <c r="D1" s="39" t="s">
        <v>1290</v>
      </c>
      <c r="E1" s="39" t="s">
        <v>1291</v>
      </c>
      <c r="F1" s="44" t="s">
        <v>1292</v>
      </c>
      <c r="G1" s="10" t="s">
        <v>1422</v>
      </c>
      <c r="H1" s="10" t="s">
        <v>1423</v>
      </c>
      <c r="I1" s="10" t="s">
        <v>1424</v>
      </c>
      <c r="J1" s="10" t="s">
        <v>1425</v>
      </c>
      <c r="K1" s="10" t="s">
        <v>1426</v>
      </c>
      <c r="L1" s="10" t="s">
        <v>1427</v>
      </c>
      <c r="M1" s="10" t="s">
        <v>1428</v>
      </c>
      <c r="N1" s="10" t="s">
        <v>1429</v>
      </c>
    </row>
    <row r="2" spans="1:14" x14ac:dyDescent="0.4">
      <c r="A2" s="40" t="s">
        <v>1319</v>
      </c>
      <c r="B2" s="41" t="s">
        <v>1300</v>
      </c>
      <c r="C2" s="41" t="s">
        <v>1320</v>
      </c>
      <c r="D2" s="41" t="s">
        <v>1321</v>
      </c>
      <c r="E2" s="41" t="s">
        <v>1322</v>
      </c>
      <c r="F2" s="45" t="s">
        <v>1323</v>
      </c>
      <c r="G2" s="10"/>
      <c r="H2" s="10"/>
      <c r="I2" s="10"/>
      <c r="J2" s="10"/>
      <c r="K2" s="10"/>
      <c r="L2" s="10"/>
      <c r="M2" s="10"/>
      <c r="N2" s="10"/>
    </row>
    <row r="3" spans="1:14" x14ac:dyDescent="0.4">
      <c r="A3" s="42" t="s">
        <v>1383</v>
      </c>
      <c r="B3" s="43" t="s">
        <v>1300</v>
      </c>
      <c r="C3" s="43" t="s">
        <v>1384</v>
      </c>
      <c r="D3" s="43" t="s">
        <v>1385</v>
      </c>
      <c r="E3" s="43" t="s">
        <v>1322</v>
      </c>
      <c r="F3" s="46" t="s">
        <v>1386</v>
      </c>
      <c r="G3" s="10"/>
      <c r="H3" s="10"/>
      <c r="I3" s="10"/>
      <c r="J3" s="10"/>
      <c r="K3" s="10"/>
      <c r="L3" s="10"/>
      <c r="M3" s="10"/>
      <c r="N3" s="10"/>
    </row>
    <row r="4" spans="1:14" x14ac:dyDescent="0.4">
      <c r="A4" s="40" t="s">
        <v>1411</v>
      </c>
      <c r="B4" s="41" t="s">
        <v>1300</v>
      </c>
      <c r="C4" s="41" t="s">
        <v>1412</v>
      </c>
      <c r="D4" s="41" t="s">
        <v>1413</v>
      </c>
      <c r="E4" s="41" t="s">
        <v>1322</v>
      </c>
      <c r="F4" s="45" t="s">
        <v>1414</v>
      </c>
      <c r="G4" s="10"/>
      <c r="H4" s="10"/>
      <c r="I4" s="10"/>
      <c r="J4" s="10"/>
      <c r="K4" s="10"/>
      <c r="L4" s="10"/>
      <c r="M4" s="10"/>
      <c r="N4" s="10"/>
    </row>
  </sheetData>
  <pageMargins left="0.7" right="0.7" top="0.75" bottom="0.75" header="0.3" footer="0.3"/>
  <pageSetup orientation="portrait" horizontalDpi="0" verticalDpi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B98D99-4571-9849-921F-BE13632019A1}">
  <sheetPr>
    <tabColor theme="8"/>
  </sheetPr>
  <dimension ref="A2:J12"/>
  <sheetViews>
    <sheetView workbookViewId="0">
      <selection activeCell="B3" sqref="B3:B10"/>
    </sheetView>
  </sheetViews>
  <sheetFormatPr defaultColWidth="11" defaultRowHeight="16" x14ac:dyDescent="0.4"/>
  <cols>
    <col min="1" max="1" width="37.5" bestFit="1" customWidth="1"/>
    <col min="2" max="2" width="22.1640625" bestFit="1" customWidth="1"/>
    <col min="3" max="3" width="11.33203125" bestFit="1" customWidth="1"/>
    <col min="4" max="4" width="21.83203125" bestFit="1" customWidth="1"/>
    <col min="6" max="6" width="15.33203125" bestFit="1" customWidth="1"/>
    <col min="7" max="7" width="15.6640625" bestFit="1" customWidth="1"/>
    <col min="9" max="9" width="15.33203125" bestFit="1" customWidth="1"/>
    <col min="10" max="10" width="14.83203125" customWidth="1"/>
  </cols>
  <sheetData>
    <row r="2" spans="1:10" x14ac:dyDescent="0.4">
      <c r="A2" s="9" t="s">
        <v>1216</v>
      </c>
      <c r="B2" s="9" t="s">
        <v>1217</v>
      </c>
      <c r="C2" s="9" t="s">
        <v>1218</v>
      </c>
      <c r="D2" s="9" t="s">
        <v>1057</v>
      </c>
      <c r="E2" s="9" t="s">
        <v>1219</v>
      </c>
      <c r="F2" s="9" t="s">
        <v>1286</v>
      </c>
      <c r="G2" s="9" t="s">
        <v>1220</v>
      </c>
      <c r="H2" s="9" t="s">
        <v>1221</v>
      </c>
      <c r="I2" s="9" t="s">
        <v>1421</v>
      </c>
      <c r="J2" s="9" t="s">
        <v>1222</v>
      </c>
    </row>
    <row r="3" spans="1:10" x14ac:dyDescent="0.4">
      <c r="A3" s="10" t="s">
        <v>1224</v>
      </c>
      <c r="B3" s="10" t="s">
        <v>1225</v>
      </c>
      <c r="C3" s="10" t="s">
        <v>1226</v>
      </c>
      <c r="D3" s="10" t="s">
        <v>1223</v>
      </c>
      <c r="E3" s="16"/>
      <c r="F3" s="16"/>
      <c r="G3" s="10" t="s">
        <v>1227</v>
      </c>
      <c r="H3" s="10"/>
      <c r="I3" s="10"/>
      <c r="J3" s="10"/>
    </row>
    <row r="4" spans="1:10" x14ac:dyDescent="0.4">
      <c r="A4" s="10" t="s">
        <v>1229</v>
      </c>
      <c r="B4" s="10" t="s">
        <v>1230</v>
      </c>
      <c r="C4" s="10" t="s">
        <v>1226</v>
      </c>
      <c r="D4" s="31" t="s">
        <v>1228</v>
      </c>
      <c r="E4" s="29"/>
      <c r="F4" s="29"/>
      <c r="G4" s="10" t="s">
        <v>1231</v>
      </c>
      <c r="H4" s="29"/>
      <c r="I4" s="29"/>
      <c r="J4" s="29"/>
    </row>
    <row r="5" spans="1:10" x14ac:dyDescent="0.4">
      <c r="A5" s="10" t="s">
        <v>1232</v>
      </c>
      <c r="B5" s="10" t="s">
        <v>1233</v>
      </c>
      <c r="C5" s="10" t="s">
        <v>1234</v>
      </c>
      <c r="D5" s="10" t="s">
        <v>1223</v>
      </c>
      <c r="E5" s="16"/>
      <c r="F5" s="16"/>
      <c r="G5" s="10" t="s">
        <v>1227</v>
      </c>
      <c r="H5" s="10"/>
      <c r="I5" s="10"/>
      <c r="J5" s="10"/>
    </row>
    <row r="6" spans="1:10" x14ac:dyDescent="0.4">
      <c r="A6" s="10" t="s">
        <v>1236</v>
      </c>
      <c r="B6" s="10" t="s">
        <v>1237</v>
      </c>
      <c r="C6" s="10" t="s">
        <v>1226</v>
      </c>
      <c r="D6" s="10" t="s">
        <v>1235</v>
      </c>
      <c r="E6" s="29"/>
      <c r="F6" s="29"/>
      <c r="G6" s="10" t="s">
        <v>1172</v>
      </c>
      <c r="H6" s="29"/>
      <c r="I6" s="29"/>
      <c r="J6" s="29"/>
    </row>
    <row r="7" spans="1:10" x14ac:dyDescent="0.4">
      <c r="A7" s="10" t="s">
        <v>1239</v>
      </c>
      <c r="B7" s="10" t="s">
        <v>1240</v>
      </c>
      <c r="C7" s="10" t="s">
        <v>1241</v>
      </c>
      <c r="D7" s="10" t="s">
        <v>1238</v>
      </c>
      <c r="E7" s="10"/>
      <c r="F7" s="10"/>
      <c r="G7" s="10" t="s">
        <v>1172</v>
      </c>
      <c r="H7" s="10"/>
      <c r="I7" s="10"/>
      <c r="J7" s="10"/>
    </row>
    <row r="8" spans="1:10" x14ac:dyDescent="0.4">
      <c r="A8" s="10" t="s">
        <v>1242</v>
      </c>
      <c r="B8" s="10" t="s">
        <v>1243</v>
      </c>
      <c r="C8" s="10" t="s">
        <v>1226</v>
      </c>
      <c r="D8" s="31" t="s">
        <v>1228</v>
      </c>
      <c r="E8" s="29"/>
      <c r="F8" s="29"/>
      <c r="G8" s="10" t="s">
        <v>1231</v>
      </c>
      <c r="H8" s="29"/>
      <c r="I8" s="29"/>
      <c r="J8" s="29"/>
    </row>
    <row r="9" spans="1:10" x14ac:dyDescent="0.4">
      <c r="A9" s="10" t="s">
        <v>1245</v>
      </c>
      <c r="B9" s="10" t="s">
        <v>1246</v>
      </c>
      <c r="C9" s="10" t="s">
        <v>1247</v>
      </c>
      <c r="D9" s="31" t="s">
        <v>1244</v>
      </c>
      <c r="E9" s="29"/>
      <c r="F9" s="29"/>
      <c r="G9" s="10" t="s">
        <v>1172</v>
      </c>
      <c r="H9" s="29"/>
      <c r="I9" s="29"/>
      <c r="J9" s="29"/>
    </row>
    <row r="10" spans="1:10" x14ac:dyDescent="0.4">
      <c r="A10" s="10" t="s">
        <v>1249</v>
      </c>
      <c r="B10" s="10" t="s">
        <v>1250</v>
      </c>
      <c r="C10" s="10" t="s">
        <v>1241</v>
      </c>
      <c r="D10" s="10" t="s">
        <v>1248</v>
      </c>
      <c r="E10" s="10"/>
      <c r="F10" s="10"/>
      <c r="G10" s="10" t="s">
        <v>1227</v>
      </c>
      <c r="H10" s="10"/>
      <c r="I10" s="10"/>
      <c r="J10" s="10"/>
    </row>
    <row r="11" spans="1:10" x14ac:dyDescent="0.4">
      <c r="A11" s="32" t="s">
        <v>1252</v>
      </c>
      <c r="B11" s="10" t="s">
        <v>1250</v>
      </c>
      <c r="C11" s="10" t="s">
        <v>1241</v>
      </c>
      <c r="D11" s="10" t="s">
        <v>1248</v>
      </c>
      <c r="E11" s="10"/>
      <c r="F11" s="10"/>
      <c r="G11" s="10"/>
      <c r="H11" s="29"/>
      <c r="I11" s="29"/>
      <c r="J11" s="10" t="s">
        <v>1251</v>
      </c>
    </row>
    <row r="12" spans="1:10" x14ac:dyDescent="0.4">
      <c r="A12" s="30"/>
    </row>
  </sheetData>
  <pageMargins left="0.7" right="0.7" top="0.75" bottom="0.75" header="0.3" footer="0.3"/>
  <pageSetup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76FE2-7ED5-4E4F-AF75-4FB74F94E8B3}">
  <sheetPr>
    <tabColor rgb="FF7030A0"/>
  </sheetPr>
  <dimension ref="A1:M18"/>
  <sheetViews>
    <sheetView workbookViewId="0">
      <selection activeCell="G22" sqref="G22"/>
    </sheetView>
  </sheetViews>
  <sheetFormatPr defaultColWidth="10.6640625" defaultRowHeight="16" x14ac:dyDescent="0.4"/>
  <cols>
    <col min="1" max="1" width="29" bestFit="1" customWidth="1"/>
    <col min="2" max="2" width="31" bestFit="1" customWidth="1"/>
    <col min="3" max="3" width="11.5" bestFit="1" customWidth="1"/>
    <col min="4" max="4" width="5.5" bestFit="1" customWidth="1"/>
    <col min="5" max="5" width="8.33203125" bestFit="1" customWidth="1"/>
    <col min="6" max="6" width="22.33203125" bestFit="1" customWidth="1"/>
    <col min="7" max="7" width="31.33203125" customWidth="1"/>
    <col min="8" max="8" width="22.5" customWidth="1"/>
    <col min="9" max="9" width="33.33203125" customWidth="1"/>
    <col min="10" max="10" width="25.6640625" customWidth="1"/>
    <col min="11" max="11" width="21.83203125" bestFit="1" customWidth="1"/>
    <col min="12" max="12" width="20.5" customWidth="1"/>
    <col min="13" max="13" width="36.1640625" customWidth="1"/>
  </cols>
  <sheetData>
    <row r="1" spans="1:13" x14ac:dyDescent="0.4">
      <c r="A1" t="s">
        <v>1287</v>
      </c>
      <c r="B1" t="s">
        <v>1289</v>
      </c>
      <c r="C1" t="s">
        <v>1290</v>
      </c>
      <c r="D1" t="s">
        <v>1291</v>
      </c>
      <c r="E1" s="36" t="s">
        <v>1292</v>
      </c>
      <c r="F1" t="s">
        <v>1254</v>
      </c>
      <c r="G1" t="s">
        <v>1257</v>
      </c>
      <c r="H1" t="s">
        <v>1259</v>
      </c>
      <c r="I1" t="s">
        <v>1418</v>
      </c>
      <c r="J1" t="s">
        <v>1268</v>
      </c>
      <c r="K1" t="s">
        <v>1419</v>
      </c>
      <c r="L1" t="s">
        <v>1420</v>
      </c>
      <c r="M1" t="s">
        <v>1264</v>
      </c>
    </row>
    <row r="2" spans="1:13" x14ac:dyDescent="0.4">
      <c r="A2" t="s">
        <v>1299</v>
      </c>
      <c r="B2" t="s">
        <v>1301</v>
      </c>
      <c r="C2" t="s">
        <v>1302</v>
      </c>
      <c r="D2" t="s">
        <v>1297</v>
      </c>
      <c r="E2" s="36" t="s">
        <v>1303</v>
      </c>
    </row>
    <row r="3" spans="1:13" x14ac:dyDescent="0.4">
      <c r="A3" t="s">
        <v>1307</v>
      </c>
      <c r="B3" t="s">
        <v>1308</v>
      </c>
      <c r="C3" t="s">
        <v>1296</v>
      </c>
      <c r="D3" t="s">
        <v>1297</v>
      </c>
      <c r="E3" s="36" t="s">
        <v>1298</v>
      </c>
    </row>
    <row r="4" spans="1:13" x14ac:dyDescent="0.4">
      <c r="A4" t="s">
        <v>1312</v>
      </c>
      <c r="B4" t="s">
        <v>1313</v>
      </c>
      <c r="C4" t="s">
        <v>1314</v>
      </c>
      <c r="D4" t="s">
        <v>1297</v>
      </c>
      <c r="E4" s="36" t="s">
        <v>1315</v>
      </c>
    </row>
    <row r="5" spans="1:13" x14ac:dyDescent="0.4">
      <c r="A5" t="s">
        <v>1319</v>
      </c>
      <c r="B5" t="s">
        <v>1320</v>
      </c>
      <c r="C5" t="s">
        <v>1321</v>
      </c>
      <c r="D5" t="s">
        <v>1322</v>
      </c>
      <c r="E5" s="36" t="s">
        <v>1323</v>
      </c>
    </row>
    <row r="6" spans="1:13" x14ac:dyDescent="0.4">
      <c r="A6" t="s">
        <v>1327</v>
      </c>
      <c r="B6" t="s">
        <v>1328</v>
      </c>
      <c r="C6" t="s">
        <v>1329</v>
      </c>
      <c r="D6" t="s">
        <v>1297</v>
      </c>
      <c r="E6" s="36" t="s">
        <v>1330</v>
      </c>
    </row>
    <row r="7" spans="1:13" x14ac:dyDescent="0.4">
      <c r="A7" t="s">
        <v>1334</v>
      </c>
      <c r="B7" t="s">
        <v>1335</v>
      </c>
      <c r="C7" t="s">
        <v>1336</v>
      </c>
      <c r="D7" t="s">
        <v>1337</v>
      </c>
      <c r="E7" s="36" t="s">
        <v>1338</v>
      </c>
    </row>
    <row r="8" spans="1:13" x14ac:dyDescent="0.4">
      <c r="A8" t="s">
        <v>1342</v>
      </c>
      <c r="B8" t="s">
        <v>1343</v>
      </c>
      <c r="C8" t="s">
        <v>1344</v>
      </c>
      <c r="D8" t="s">
        <v>1297</v>
      </c>
      <c r="E8" s="36" t="s">
        <v>1345</v>
      </c>
    </row>
    <row r="9" spans="1:13" x14ac:dyDescent="0.4">
      <c r="A9" t="s">
        <v>1349</v>
      </c>
      <c r="B9" t="s">
        <v>1350</v>
      </c>
      <c r="C9" t="s">
        <v>1351</v>
      </c>
      <c r="D9" t="s">
        <v>1297</v>
      </c>
      <c r="E9" s="36" t="s">
        <v>1352</v>
      </c>
    </row>
    <row r="10" spans="1:13" x14ac:dyDescent="0.4">
      <c r="A10" t="s">
        <v>1356</v>
      </c>
      <c r="B10" t="s">
        <v>1357</v>
      </c>
      <c r="C10" t="s">
        <v>1358</v>
      </c>
      <c r="D10" t="s">
        <v>1297</v>
      </c>
      <c r="E10" s="36" t="s">
        <v>1359</v>
      </c>
    </row>
    <row r="11" spans="1:13" x14ac:dyDescent="0.4">
      <c r="A11" t="s">
        <v>1363</v>
      </c>
      <c r="B11" t="s">
        <v>1364</v>
      </c>
      <c r="C11" t="s">
        <v>1358</v>
      </c>
      <c r="D11" t="s">
        <v>1297</v>
      </c>
      <c r="E11" s="36" t="s">
        <v>1365</v>
      </c>
    </row>
    <row r="12" spans="1:13" x14ac:dyDescent="0.4">
      <c r="A12" t="s">
        <v>1369</v>
      </c>
      <c r="B12" t="s">
        <v>1370</v>
      </c>
      <c r="C12" t="s">
        <v>1371</v>
      </c>
      <c r="D12" t="s">
        <v>1297</v>
      </c>
      <c r="E12" s="36" t="s">
        <v>1372</v>
      </c>
    </row>
    <row r="13" spans="1:13" x14ac:dyDescent="0.4">
      <c r="A13" t="s">
        <v>1376</v>
      </c>
      <c r="B13" t="s">
        <v>1377</v>
      </c>
      <c r="C13" t="s">
        <v>1378</v>
      </c>
      <c r="D13" t="s">
        <v>1337</v>
      </c>
      <c r="E13" s="36" t="s">
        <v>1379</v>
      </c>
    </row>
    <row r="14" spans="1:13" x14ac:dyDescent="0.4">
      <c r="A14" t="s">
        <v>1383</v>
      </c>
      <c r="B14" t="s">
        <v>1384</v>
      </c>
      <c r="C14" t="s">
        <v>1385</v>
      </c>
      <c r="D14" t="s">
        <v>1322</v>
      </c>
      <c r="E14" s="36" t="s">
        <v>1386</v>
      </c>
    </row>
    <row r="15" spans="1:13" x14ac:dyDescent="0.4">
      <c r="A15" t="s">
        <v>1390</v>
      </c>
      <c r="B15" t="s">
        <v>1391</v>
      </c>
      <c r="C15" t="s">
        <v>1392</v>
      </c>
      <c r="D15" t="s">
        <v>1297</v>
      </c>
      <c r="E15" s="36" t="s">
        <v>1393</v>
      </c>
    </row>
    <row r="16" spans="1:13" x14ac:dyDescent="0.4">
      <c r="A16" t="s">
        <v>1397</v>
      </c>
      <c r="B16" t="s">
        <v>1398</v>
      </c>
      <c r="C16" t="s">
        <v>1399</v>
      </c>
      <c r="D16" t="s">
        <v>1297</v>
      </c>
      <c r="E16" s="36" t="s">
        <v>1400</v>
      </c>
    </row>
    <row r="17" spans="1:5" x14ac:dyDescent="0.4">
      <c r="A17" t="s">
        <v>1404</v>
      </c>
      <c r="B17" t="s">
        <v>1405</v>
      </c>
      <c r="C17" t="s">
        <v>1406</v>
      </c>
      <c r="D17" t="s">
        <v>1297</v>
      </c>
      <c r="E17" s="36" t="s">
        <v>1407</v>
      </c>
    </row>
    <row r="18" spans="1:5" x14ac:dyDescent="0.4">
      <c r="A18" t="s">
        <v>1411</v>
      </c>
      <c r="B18" t="s">
        <v>1412</v>
      </c>
      <c r="C18" t="s">
        <v>1413</v>
      </c>
      <c r="D18" t="s">
        <v>1322</v>
      </c>
      <c r="E18" s="36" t="s">
        <v>1414</v>
      </c>
    </row>
  </sheetData>
  <pageMargins left="0.7" right="0.7" top="0.75" bottom="0.75" header="0.3" footer="0.3"/>
  <pageSetup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05EBAF-CAAA-7A45-9791-257CEF88BFC5}">
  <dimension ref="A1:I18"/>
  <sheetViews>
    <sheetView workbookViewId="0">
      <selection activeCell="B37" sqref="B37"/>
    </sheetView>
  </sheetViews>
  <sheetFormatPr defaultColWidth="10.6640625" defaultRowHeight="16" x14ac:dyDescent="0.4"/>
  <cols>
    <col min="1" max="1" width="29" bestFit="1" customWidth="1"/>
    <col min="2" max="2" width="16" customWidth="1"/>
    <col min="3" max="3" width="31" bestFit="1" customWidth="1"/>
    <col min="4" max="4" width="11.5" bestFit="1" customWidth="1"/>
    <col min="5" max="5" width="7.83203125" customWidth="1"/>
    <col min="6" max="6" width="10.6640625" customWidth="1"/>
    <col min="7" max="7" width="22.5" bestFit="1" customWidth="1"/>
    <col min="8" max="8" width="28.83203125" bestFit="1" customWidth="1"/>
    <col min="9" max="9" width="15.33203125" customWidth="1"/>
  </cols>
  <sheetData>
    <row r="1" spans="1:9" x14ac:dyDescent="0.4">
      <c r="A1" t="s">
        <v>1287</v>
      </c>
      <c r="B1" t="s">
        <v>1288</v>
      </c>
      <c r="C1" t="s">
        <v>1289</v>
      </c>
      <c r="D1" t="s">
        <v>1290</v>
      </c>
      <c r="E1" t="s">
        <v>1291</v>
      </c>
      <c r="F1" s="36" t="s">
        <v>1292</v>
      </c>
      <c r="G1" t="s">
        <v>1293</v>
      </c>
      <c r="H1" t="s">
        <v>1294</v>
      </c>
      <c r="I1" t="s">
        <v>1295</v>
      </c>
    </row>
    <row r="2" spans="1:9" x14ac:dyDescent="0.4">
      <c r="A2" t="s">
        <v>1299</v>
      </c>
      <c r="B2" t="s">
        <v>1300</v>
      </c>
      <c r="C2" t="s">
        <v>1301</v>
      </c>
      <c r="D2" t="s">
        <v>1302</v>
      </c>
      <c r="E2" t="s">
        <v>1297</v>
      </c>
      <c r="F2" s="36" t="s">
        <v>1303</v>
      </c>
      <c r="G2" t="s">
        <v>1304</v>
      </c>
      <c r="H2" t="s">
        <v>1305</v>
      </c>
      <c r="I2" s="37" t="s">
        <v>1306</v>
      </c>
    </row>
    <row r="3" spans="1:9" x14ac:dyDescent="0.4">
      <c r="A3" t="s">
        <v>1307</v>
      </c>
      <c r="B3" t="s">
        <v>1300</v>
      </c>
      <c r="C3" t="s">
        <v>1308</v>
      </c>
      <c r="D3" t="s">
        <v>1296</v>
      </c>
      <c r="E3" t="s">
        <v>1297</v>
      </c>
      <c r="F3" s="36" t="s">
        <v>1298</v>
      </c>
      <c r="G3" t="s">
        <v>1309</v>
      </c>
      <c r="H3" t="s">
        <v>1310</v>
      </c>
      <c r="I3" t="s">
        <v>1311</v>
      </c>
    </row>
    <row r="4" spans="1:9" x14ac:dyDescent="0.4">
      <c r="A4" t="s">
        <v>1312</v>
      </c>
      <c r="B4" t="s">
        <v>1300</v>
      </c>
      <c r="C4" t="s">
        <v>1313</v>
      </c>
      <c r="D4" t="s">
        <v>1314</v>
      </c>
      <c r="E4" t="s">
        <v>1297</v>
      </c>
      <c r="F4" s="36" t="s">
        <v>1315</v>
      </c>
      <c r="G4" t="s">
        <v>1316</v>
      </c>
      <c r="H4" t="s">
        <v>1317</v>
      </c>
      <c r="I4" t="s">
        <v>1318</v>
      </c>
    </row>
    <row r="5" spans="1:9" x14ac:dyDescent="0.4">
      <c r="A5" t="s">
        <v>1319</v>
      </c>
      <c r="B5" t="s">
        <v>1300</v>
      </c>
      <c r="C5" t="s">
        <v>1320</v>
      </c>
      <c r="D5" t="s">
        <v>1321</v>
      </c>
      <c r="E5" t="s">
        <v>1322</v>
      </c>
      <c r="F5" s="36" t="s">
        <v>1323</v>
      </c>
      <c r="G5" t="s">
        <v>1324</v>
      </c>
      <c r="H5" t="s">
        <v>1325</v>
      </c>
      <c r="I5" t="s">
        <v>1326</v>
      </c>
    </row>
    <row r="6" spans="1:9" x14ac:dyDescent="0.4">
      <c r="A6" t="s">
        <v>1327</v>
      </c>
      <c r="B6" t="s">
        <v>1300</v>
      </c>
      <c r="C6" t="s">
        <v>1328</v>
      </c>
      <c r="D6" t="s">
        <v>1329</v>
      </c>
      <c r="E6" t="s">
        <v>1297</v>
      </c>
      <c r="F6" s="36" t="s">
        <v>1330</v>
      </c>
      <c r="G6" t="s">
        <v>1331</v>
      </c>
      <c r="H6" t="s">
        <v>1332</v>
      </c>
      <c r="I6" t="s">
        <v>1333</v>
      </c>
    </row>
    <row r="7" spans="1:9" x14ac:dyDescent="0.4">
      <c r="A7" t="s">
        <v>1334</v>
      </c>
      <c r="B7" t="s">
        <v>1300</v>
      </c>
      <c r="C7" t="s">
        <v>1335</v>
      </c>
      <c r="D7" t="s">
        <v>1336</v>
      </c>
      <c r="E7" t="s">
        <v>1337</v>
      </c>
      <c r="F7" s="36" t="s">
        <v>1338</v>
      </c>
      <c r="G7" t="s">
        <v>1339</v>
      </c>
      <c r="H7" t="s">
        <v>1340</v>
      </c>
      <c r="I7" t="s">
        <v>1341</v>
      </c>
    </row>
    <row r="8" spans="1:9" x14ac:dyDescent="0.4">
      <c r="A8" t="s">
        <v>1342</v>
      </c>
      <c r="B8" t="s">
        <v>1300</v>
      </c>
      <c r="C8" t="s">
        <v>1343</v>
      </c>
      <c r="D8" t="s">
        <v>1344</v>
      </c>
      <c r="E8" t="s">
        <v>1297</v>
      </c>
      <c r="F8" s="36" t="s">
        <v>1345</v>
      </c>
      <c r="G8" t="s">
        <v>1346</v>
      </c>
      <c r="H8" t="s">
        <v>1347</v>
      </c>
      <c r="I8" t="s">
        <v>1348</v>
      </c>
    </row>
    <row r="9" spans="1:9" x14ac:dyDescent="0.4">
      <c r="A9" t="s">
        <v>1349</v>
      </c>
      <c r="B9" t="s">
        <v>1300</v>
      </c>
      <c r="C9" t="s">
        <v>1350</v>
      </c>
      <c r="D9" t="s">
        <v>1351</v>
      </c>
      <c r="E9" t="s">
        <v>1297</v>
      </c>
      <c r="F9" s="36" t="s">
        <v>1352</v>
      </c>
      <c r="G9" t="s">
        <v>1353</v>
      </c>
      <c r="H9" t="s">
        <v>1354</v>
      </c>
      <c r="I9" t="s">
        <v>1355</v>
      </c>
    </row>
    <row r="10" spans="1:9" x14ac:dyDescent="0.4">
      <c r="A10" t="s">
        <v>1356</v>
      </c>
      <c r="B10" t="s">
        <v>1300</v>
      </c>
      <c r="C10" t="s">
        <v>1357</v>
      </c>
      <c r="D10" t="s">
        <v>1358</v>
      </c>
      <c r="E10" t="s">
        <v>1297</v>
      </c>
      <c r="F10" s="36" t="s">
        <v>1359</v>
      </c>
      <c r="G10" t="s">
        <v>1360</v>
      </c>
      <c r="H10" t="s">
        <v>1361</v>
      </c>
      <c r="I10" t="s">
        <v>1362</v>
      </c>
    </row>
    <row r="11" spans="1:9" x14ac:dyDescent="0.4">
      <c r="A11" t="s">
        <v>1363</v>
      </c>
      <c r="B11" t="s">
        <v>1300</v>
      </c>
      <c r="C11" t="s">
        <v>1364</v>
      </c>
      <c r="D11" t="s">
        <v>1358</v>
      </c>
      <c r="E11" t="s">
        <v>1297</v>
      </c>
      <c r="F11" s="36" t="s">
        <v>1365</v>
      </c>
      <c r="G11" t="s">
        <v>1366</v>
      </c>
      <c r="H11" t="s">
        <v>1367</v>
      </c>
      <c r="I11" t="s">
        <v>1368</v>
      </c>
    </row>
    <row r="12" spans="1:9" x14ac:dyDescent="0.4">
      <c r="A12" t="s">
        <v>1369</v>
      </c>
      <c r="B12" t="s">
        <v>1300</v>
      </c>
      <c r="C12" t="s">
        <v>1370</v>
      </c>
      <c r="D12" t="s">
        <v>1371</v>
      </c>
      <c r="E12" t="s">
        <v>1297</v>
      </c>
      <c r="F12" s="36" t="s">
        <v>1372</v>
      </c>
      <c r="G12" t="s">
        <v>1373</v>
      </c>
      <c r="H12" t="s">
        <v>1374</v>
      </c>
      <c r="I12" t="s">
        <v>1375</v>
      </c>
    </row>
    <row r="13" spans="1:9" x14ac:dyDescent="0.4">
      <c r="A13" t="s">
        <v>1376</v>
      </c>
      <c r="B13" t="s">
        <v>1300</v>
      </c>
      <c r="C13" t="s">
        <v>1377</v>
      </c>
      <c r="D13" t="s">
        <v>1378</v>
      </c>
      <c r="E13" t="s">
        <v>1337</v>
      </c>
      <c r="F13" s="36" t="s">
        <v>1379</v>
      </c>
      <c r="G13" t="s">
        <v>1380</v>
      </c>
      <c r="H13" t="s">
        <v>1381</v>
      </c>
      <c r="I13" t="s">
        <v>1382</v>
      </c>
    </row>
    <row r="14" spans="1:9" x14ac:dyDescent="0.4">
      <c r="A14" t="s">
        <v>1383</v>
      </c>
      <c r="B14" t="s">
        <v>1300</v>
      </c>
      <c r="C14" t="s">
        <v>1384</v>
      </c>
      <c r="D14" t="s">
        <v>1385</v>
      </c>
      <c r="E14" t="s">
        <v>1322</v>
      </c>
      <c r="F14" s="36" t="s">
        <v>1386</v>
      </c>
      <c r="G14" t="s">
        <v>1387</v>
      </c>
      <c r="H14" t="s">
        <v>1388</v>
      </c>
      <c r="I14" t="s">
        <v>1389</v>
      </c>
    </row>
    <row r="15" spans="1:9" x14ac:dyDescent="0.4">
      <c r="A15" t="s">
        <v>1390</v>
      </c>
      <c r="B15" t="s">
        <v>1300</v>
      </c>
      <c r="C15" t="s">
        <v>1391</v>
      </c>
      <c r="D15" t="s">
        <v>1392</v>
      </c>
      <c r="E15" t="s">
        <v>1297</v>
      </c>
      <c r="F15" s="36" t="s">
        <v>1393</v>
      </c>
      <c r="G15" t="s">
        <v>1394</v>
      </c>
      <c r="H15" t="s">
        <v>1395</v>
      </c>
      <c r="I15" t="s">
        <v>1396</v>
      </c>
    </row>
    <row r="16" spans="1:9" x14ac:dyDescent="0.4">
      <c r="A16" t="s">
        <v>1397</v>
      </c>
      <c r="B16" t="s">
        <v>1300</v>
      </c>
      <c r="C16" t="s">
        <v>1398</v>
      </c>
      <c r="D16" t="s">
        <v>1399</v>
      </c>
      <c r="E16" t="s">
        <v>1297</v>
      </c>
      <c r="F16" s="36" t="s">
        <v>1400</v>
      </c>
      <c r="G16" t="s">
        <v>1401</v>
      </c>
      <c r="H16" t="s">
        <v>1402</v>
      </c>
      <c r="I16" t="s">
        <v>1403</v>
      </c>
    </row>
    <row r="17" spans="1:9" x14ac:dyDescent="0.4">
      <c r="A17" t="s">
        <v>1404</v>
      </c>
      <c r="B17" t="s">
        <v>1300</v>
      </c>
      <c r="C17" t="s">
        <v>1405</v>
      </c>
      <c r="D17" t="s">
        <v>1406</v>
      </c>
      <c r="E17" t="s">
        <v>1297</v>
      </c>
      <c r="F17" s="36" t="s">
        <v>1407</v>
      </c>
      <c r="G17" t="s">
        <v>1408</v>
      </c>
      <c r="H17" t="s">
        <v>1409</v>
      </c>
      <c r="I17" t="s">
        <v>1410</v>
      </c>
    </row>
    <row r="18" spans="1:9" x14ac:dyDescent="0.4">
      <c r="A18" t="s">
        <v>1411</v>
      </c>
      <c r="B18" t="s">
        <v>1300</v>
      </c>
      <c r="C18" t="s">
        <v>1412</v>
      </c>
      <c r="D18" t="s">
        <v>1413</v>
      </c>
      <c r="E18" t="s">
        <v>1322</v>
      </c>
      <c r="F18" s="36" t="s">
        <v>1414</v>
      </c>
      <c r="G18" t="s">
        <v>1415</v>
      </c>
      <c r="H18" t="s">
        <v>1416</v>
      </c>
      <c r="I18" t="s">
        <v>1417</v>
      </c>
    </row>
  </sheetData>
  <pageMargins left="0.7" right="0.7" top="0.75" bottom="0.75" header="0.3" footer="0.3"/>
  <pageSetup orientation="portrait" horizontalDpi="0" verticalDpi="0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53855-2ACC-A04B-94B9-393B4E9E11A4}">
  <dimension ref="A1:R925"/>
  <sheetViews>
    <sheetView workbookViewId="0">
      <selection activeCell="C5" sqref="C5"/>
    </sheetView>
  </sheetViews>
  <sheetFormatPr defaultColWidth="11" defaultRowHeight="16" x14ac:dyDescent="0.4"/>
  <cols>
    <col min="1" max="1" width="24.5" bestFit="1" customWidth="1"/>
    <col min="2" max="3" width="58" bestFit="1" customWidth="1"/>
    <col min="4" max="5" width="13.1640625" customWidth="1"/>
    <col min="6" max="6" width="8.6640625" customWidth="1"/>
    <col min="7" max="7" width="13" customWidth="1"/>
    <col min="8" max="8" width="11.5" bestFit="1" customWidth="1"/>
    <col min="9" max="9" width="13" customWidth="1"/>
    <col min="10" max="10" width="11.5" customWidth="1"/>
    <col min="11" max="11" width="13" customWidth="1"/>
    <col min="12" max="12" width="11.5" customWidth="1"/>
    <col min="13" max="13" width="13" customWidth="1"/>
    <col min="14" max="14" width="11.5" customWidth="1"/>
    <col min="15" max="15" width="13" customWidth="1"/>
    <col min="16" max="16" width="11.5" customWidth="1"/>
    <col min="17" max="17" width="13" customWidth="1"/>
    <col min="18" max="18" width="11.5" customWidth="1"/>
  </cols>
  <sheetData>
    <row r="1" spans="1:18" x14ac:dyDescent="0.4">
      <c r="A1" s="7" t="s">
        <v>778</v>
      </c>
      <c r="B1" s="7" t="s">
        <v>1007</v>
      </c>
      <c r="C1" s="7" t="s">
        <v>779</v>
      </c>
      <c r="D1" s="7" t="s">
        <v>780</v>
      </c>
      <c r="E1" s="7" t="s">
        <v>781</v>
      </c>
      <c r="F1" s="7" t="s">
        <v>782</v>
      </c>
      <c r="G1" s="7" t="s">
        <v>1</v>
      </c>
      <c r="H1" s="7" t="s">
        <v>1008</v>
      </c>
      <c r="I1" s="7" t="s">
        <v>2</v>
      </c>
      <c r="J1" s="7" t="s">
        <v>1009</v>
      </c>
      <c r="K1" s="7" t="s">
        <v>3</v>
      </c>
      <c r="L1" s="7" t="s">
        <v>1010</v>
      </c>
      <c r="M1" s="7" t="s">
        <v>1011</v>
      </c>
      <c r="N1" s="7" t="s">
        <v>1012</v>
      </c>
      <c r="O1" s="7" t="s">
        <v>1013</v>
      </c>
      <c r="P1" s="7" t="s">
        <v>1014</v>
      </c>
      <c r="Q1" s="7" t="s">
        <v>1015</v>
      </c>
      <c r="R1" s="7" t="s">
        <v>1016</v>
      </c>
    </row>
    <row r="2" spans="1:18" x14ac:dyDescent="0.4">
      <c r="A2" t="s">
        <v>783</v>
      </c>
      <c r="B2" t="s">
        <v>761</v>
      </c>
      <c r="C2" t="s">
        <v>761</v>
      </c>
      <c r="E2">
        <v>4032</v>
      </c>
      <c r="F2">
        <v>46116.1</v>
      </c>
      <c r="G2" t="s">
        <v>5</v>
      </c>
      <c r="H2" t="s">
        <v>1017</v>
      </c>
      <c r="I2" t="s">
        <v>6</v>
      </c>
      <c r="K2" t="s">
        <v>1018</v>
      </c>
      <c r="M2" t="s">
        <v>1019</v>
      </c>
      <c r="O2" t="s">
        <v>1020</v>
      </c>
    </row>
    <row r="3" spans="1:18" x14ac:dyDescent="0.4">
      <c r="A3" t="s">
        <v>783</v>
      </c>
      <c r="B3" t="s">
        <v>13</v>
      </c>
      <c r="C3" t="s">
        <v>13</v>
      </c>
      <c r="E3">
        <v>2481</v>
      </c>
      <c r="F3">
        <v>29775</v>
      </c>
      <c r="G3" t="s">
        <v>8</v>
      </c>
      <c r="H3" t="s">
        <v>1017</v>
      </c>
      <c r="I3" t="s">
        <v>1021</v>
      </c>
      <c r="K3" t="s">
        <v>1022</v>
      </c>
      <c r="M3" t="s">
        <v>1023</v>
      </c>
    </row>
    <row r="4" spans="1:18" x14ac:dyDescent="0.4">
      <c r="A4" t="s">
        <v>783</v>
      </c>
      <c r="B4" t="s">
        <v>14</v>
      </c>
      <c r="C4" t="s">
        <v>14</v>
      </c>
      <c r="E4">
        <v>2515</v>
      </c>
      <c r="F4">
        <v>26333.5</v>
      </c>
      <c r="G4" t="s">
        <v>9</v>
      </c>
      <c r="H4" t="s">
        <v>1024</v>
      </c>
      <c r="I4" t="s">
        <v>10</v>
      </c>
      <c r="K4" t="s">
        <v>1025</v>
      </c>
      <c r="M4" t="s">
        <v>1020</v>
      </c>
    </row>
    <row r="5" spans="1:18" x14ac:dyDescent="0.4">
      <c r="A5" t="s">
        <v>784</v>
      </c>
      <c r="B5" t="s">
        <v>761</v>
      </c>
      <c r="C5" t="s">
        <v>761</v>
      </c>
      <c r="E5">
        <v>2283</v>
      </c>
      <c r="F5">
        <v>26184</v>
      </c>
      <c r="G5" t="s">
        <v>5</v>
      </c>
      <c r="H5" t="s">
        <v>1017</v>
      </c>
      <c r="I5" t="s">
        <v>6</v>
      </c>
      <c r="K5" t="s">
        <v>1018</v>
      </c>
      <c r="M5" t="s">
        <v>1019</v>
      </c>
      <c r="O5" t="s">
        <v>1020</v>
      </c>
    </row>
    <row r="6" spans="1:18" x14ac:dyDescent="0.4">
      <c r="A6" t="s">
        <v>785</v>
      </c>
      <c r="B6" t="s">
        <v>761</v>
      </c>
      <c r="C6" t="s">
        <v>761</v>
      </c>
      <c r="E6">
        <v>2267.98</v>
      </c>
      <c r="F6">
        <v>25847.51</v>
      </c>
      <c r="G6" t="s">
        <v>5</v>
      </c>
      <c r="H6" t="s">
        <v>1017</v>
      </c>
      <c r="I6" t="s">
        <v>6</v>
      </c>
      <c r="K6" t="s">
        <v>1018</v>
      </c>
      <c r="M6" t="s">
        <v>1019</v>
      </c>
      <c r="O6" t="s">
        <v>1020</v>
      </c>
    </row>
    <row r="7" spans="1:18" x14ac:dyDescent="0.4">
      <c r="A7" t="s">
        <v>786</v>
      </c>
      <c r="B7" t="s">
        <v>787</v>
      </c>
      <c r="C7" t="s">
        <v>787</v>
      </c>
      <c r="E7">
        <v>2098</v>
      </c>
      <c r="F7">
        <v>25236</v>
      </c>
    </row>
    <row r="8" spans="1:18" x14ac:dyDescent="0.4">
      <c r="A8" t="s">
        <v>788</v>
      </c>
      <c r="B8" t="s">
        <v>761</v>
      </c>
      <c r="C8" t="s">
        <v>761</v>
      </c>
      <c r="E8">
        <v>2171</v>
      </c>
      <c r="F8">
        <v>24817.8</v>
      </c>
      <c r="G8" t="s">
        <v>5</v>
      </c>
      <c r="H8" t="s">
        <v>1017</v>
      </c>
      <c r="I8" t="s">
        <v>6</v>
      </c>
      <c r="K8" t="s">
        <v>1018</v>
      </c>
      <c r="M8" t="s">
        <v>1019</v>
      </c>
      <c r="O8" t="s">
        <v>1020</v>
      </c>
    </row>
    <row r="9" spans="1:18" x14ac:dyDescent="0.4">
      <c r="A9" t="s">
        <v>789</v>
      </c>
      <c r="B9" t="s">
        <v>761</v>
      </c>
      <c r="C9" t="s">
        <v>761</v>
      </c>
      <c r="E9">
        <v>2148.04</v>
      </c>
      <c r="F9">
        <v>24560.959999999999</v>
      </c>
      <c r="G9" t="s">
        <v>5</v>
      </c>
      <c r="H9" t="s">
        <v>1017</v>
      </c>
      <c r="I9" t="s">
        <v>6</v>
      </c>
      <c r="K9" t="s">
        <v>1018</v>
      </c>
      <c r="M9" t="s">
        <v>1019</v>
      </c>
      <c r="O9" t="s">
        <v>1020</v>
      </c>
    </row>
    <row r="10" spans="1:18" x14ac:dyDescent="0.4">
      <c r="A10" t="s">
        <v>783</v>
      </c>
      <c r="B10" t="s">
        <v>12</v>
      </c>
      <c r="C10" t="s">
        <v>12</v>
      </c>
      <c r="E10">
        <v>2198</v>
      </c>
      <c r="F10">
        <v>22928.5</v>
      </c>
      <c r="G10" t="s">
        <v>1026</v>
      </c>
      <c r="H10" t="s">
        <v>1027</v>
      </c>
      <c r="I10" t="s">
        <v>7</v>
      </c>
      <c r="K10" t="s">
        <v>1023</v>
      </c>
    </row>
    <row r="11" spans="1:18" x14ac:dyDescent="0.4">
      <c r="A11" t="s">
        <v>783</v>
      </c>
      <c r="B11" t="s">
        <v>17</v>
      </c>
      <c r="C11" t="s">
        <v>17</v>
      </c>
      <c r="E11">
        <v>1786</v>
      </c>
      <c r="F11">
        <v>21448</v>
      </c>
      <c r="G11" t="s">
        <v>11</v>
      </c>
      <c r="H11" t="s">
        <v>1028</v>
      </c>
      <c r="I11" t="s">
        <v>1029</v>
      </c>
      <c r="K11" t="s">
        <v>1030</v>
      </c>
      <c r="M11" t="s">
        <v>7</v>
      </c>
    </row>
    <row r="12" spans="1:18" x14ac:dyDescent="0.4">
      <c r="A12" t="s">
        <v>790</v>
      </c>
      <c r="B12" t="s">
        <v>761</v>
      </c>
      <c r="C12" t="s">
        <v>761</v>
      </c>
      <c r="E12">
        <v>1777.97</v>
      </c>
      <c r="F12">
        <v>20448</v>
      </c>
      <c r="G12" t="s">
        <v>5</v>
      </c>
      <c r="H12" t="s">
        <v>1017</v>
      </c>
      <c r="I12" t="s">
        <v>6</v>
      </c>
      <c r="K12" t="s">
        <v>1018</v>
      </c>
      <c r="M12" t="s">
        <v>1019</v>
      </c>
      <c r="O12" t="s">
        <v>1020</v>
      </c>
    </row>
    <row r="13" spans="1:18" x14ac:dyDescent="0.4">
      <c r="A13" t="s">
        <v>791</v>
      </c>
      <c r="B13" t="s">
        <v>761</v>
      </c>
      <c r="C13" t="s">
        <v>761</v>
      </c>
      <c r="E13">
        <v>1786</v>
      </c>
      <c r="F13">
        <v>20344</v>
      </c>
      <c r="G13" t="s">
        <v>5</v>
      </c>
      <c r="H13" t="s">
        <v>1017</v>
      </c>
      <c r="I13" t="s">
        <v>6</v>
      </c>
      <c r="K13" t="s">
        <v>1018</v>
      </c>
      <c r="M13" t="s">
        <v>1019</v>
      </c>
      <c r="O13" t="s">
        <v>1020</v>
      </c>
    </row>
    <row r="14" spans="1:18" x14ac:dyDescent="0.4">
      <c r="A14" t="s">
        <v>783</v>
      </c>
      <c r="B14" t="s">
        <v>15</v>
      </c>
      <c r="C14" t="s">
        <v>15</v>
      </c>
      <c r="E14">
        <v>1823</v>
      </c>
      <c r="F14">
        <v>20053</v>
      </c>
      <c r="G14" t="s">
        <v>16</v>
      </c>
      <c r="H14" t="s">
        <v>1031</v>
      </c>
      <c r="I14" t="s">
        <v>1032</v>
      </c>
      <c r="K14" t="s">
        <v>1030</v>
      </c>
    </row>
    <row r="15" spans="1:18" x14ac:dyDescent="0.4">
      <c r="A15" t="s">
        <v>792</v>
      </c>
      <c r="B15" t="s">
        <v>761</v>
      </c>
      <c r="C15" t="s">
        <v>761</v>
      </c>
      <c r="E15">
        <v>1692.98</v>
      </c>
      <c r="F15">
        <v>19369.990000000002</v>
      </c>
      <c r="G15" t="s">
        <v>5</v>
      </c>
      <c r="H15" t="s">
        <v>1017</v>
      </c>
      <c r="I15" t="s">
        <v>6</v>
      </c>
      <c r="K15" t="s">
        <v>1018</v>
      </c>
      <c r="M15" t="s">
        <v>1019</v>
      </c>
      <c r="O15" t="s">
        <v>1020</v>
      </c>
    </row>
    <row r="16" spans="1:18" x14ac:dyDescent="0.4">
      <c r="A16" t="s">
        <v>793</v>
      </c>
      <c r="B16" t="s">
        <v>761</v>
      </c>
      <c r="C16" t="s">
        <v>761</v>
      </c>
      <c r="E16">
        <v>1686</v>
      </c>
      <c r="F16">
        <v>19318</v>
      </c>
      <c r="G16" t="s">
        <v>5</v>
      </c>
      <c r="H16" t="s">
        <v>1017</v>
      </c>
      <c r="I16" t="s">
        <v>6</v>
      </c>
      <c r="K16" t="s">
        <v>1018</v>
      </c>
      <c r="M16" t="s">
        <v>1019</v>
      </c>
      <c r="O16" t="s">
        <v>1020</v>
      </c>
    </row>
    <row r="17" spans="1:15" x14ac:dyDescent="0.4">
      <c r="A17" t="s">
        <v>785</v>
      </c>
      <c r="B17" t="s">
        <v>14</v>
      </c>
      <c r="C17" t="s">
        <v>14</v>
      </c>
      <c r="E17">
        <v>1581</v>
      </c>
      <c r="F17">
        <v>16516</v>
      </c>
      <c r="G17" t="s">
        <v>9</v>
      </c>
      <c r="H17" t="s">
        <v>1024</v>
      </c>
      <c r="I17" t="s">
        <v>10</v>
      </c>
      <c r="K17" t="s">
        <v>1025</v>
      </c>
      <c r="M17" t="s">
        <v>1020</v>
      </c>
    </row>
    <row r="18" spans="1:15" x14ac:dyDescent="0.4">
      <c r="A18" t="s">
        <v>791</v>
      </c>
      <c r="B18" t="s">
        <v>14</v>
      </c>
      <c r="C18" t="s">
        <v>14</v>
      </c>
      <c r="E18">
        <v>1563</v>
      </c>
      <c r="F18">
        <v>16306</v>
      </c>
      <c r="G18" t="s">
        <v>9</v>
      </c>
      <c r="H18" t="s">
        <v>1024</v>
      </c>
      <c r="I18" t="s">
        <v>10</v>
      </c>
      <c r="K18" t="s">
        <v>1025</v>
      </c>
      <c r="M18" t="s">
        <v>1020</v>
      </c>
    </row>
    <row r="19" spans="1:15" x14ac:dyDescent="0.4">
      <c r="A19" t="s">
        <v>785</v>
      </c>
      <c r="B19" t="s">
        <v>13</v>
      </c>
      <c r="C19" t="s">
        <v>13</v>
      </c>
      <c r="E19">
        <v>1351</v>
      </c>
      <c r="F19">
        <v>16214</v>
      </c>
      <c r="G19" t="s">
        <v>8</v>
      </c>
      <c r="H19" t="s">
        <v>1017</v>
      </c>
      <c r="I19" t="s">
        <v>1021</v>
      </c>
      <c r="K19" t="s">
        <v>1022</v>
      </c>
      <c r="M19" t="s">
        <v>1023</v>
      </c>
    </row>
    <row r="20" spans="1:15" x14ac:dyDescent="0.4">
      <c r="A20" t="s">
        <v>789</v>
      </c>
      <c r="B20" t="s">
        <v>14</v>
      </c>
      <c r="C20" t="s">
        <v>14</v>
      </c>
      <c r="E20">
        <v>1517</v>
      </c>
      <c r="F20">
        <v>15839</v>
      </c>
      <c r="G20" t="s">
        <v>9</v>
      </c>
      <c r="H20" t="s">
        <v>1024</v>
      </c>
      <c r="I20" t="s">
        <v>10</v>
      </c>
      <c r="K20" t="s">
        <v>1025</v>
      </c>
      <c r="M20" t="s">
        <v>1020</v>
      </c>
    </row>
    <row r="21" spans="1:15" x14ac:dyDescent="0.4">
      <c r="A21" t="s">
        <v>790</v>
      </c>
      <c r="B21" t="s">
        <v>13</v>
      </c>
      <c r="C21" t="s">
        <v>13</v>
      </c>
      <c r="E21">
        <v>1302</v>
      </c>
      <c r="F21">
        <v>15637</v>
      </c>
      <c r="G21" t="s">
        <v>8</v>
      </c>
      <c r="H21" t="s">
        <v>1017</v>
      </c>
      <c r="I21" t="s">
        <v>1021</v>
      </c>
      <c r="K21" t="s">
        <v>1022</v>
      </c>
      <c r="M21" t="s">
        <v>1023</v>
      </c>
    </row>
    <row r="22" spans="1:15" x14ac:dyDescent="0.4">
      <c r="A22" t="s">
        <v>784</v>
      </c>
      <c r="B22" t="s">
        <v>13</v>
      </c>
      <c r="C22" t="s">
        <v>13</v>
      </c>
      <c r="E22">
        <v>1285</v>
      </c>
      <c r="F22">
        <v>15425</v>
      </c>
      <c r="G22" t="s">
        <v>8</v>
      </c>
      <c r="H22" t="s">
        <v>1017</v>
      </c>
      <c r="I22" t="s">
        <v>1021</v>
      </c>
      <c r="K22" t="s">
        <v>1022</v>
      </c>
      <c r="M22" t="s">
        <v>1023</v>
      </c>
    </row>
    <row r="23" spans="1:15" x14ac:dyDescent="0.4">
      <c r="A23" t="s">
        <v>794</v>
      </c>
      <c r="B23" t="s">
        <v>761</v>
      </c>
      <c r="C23" t="s">
        <v>761</v>
      </c>
      <c r="E23">
        <v>1314.96</v>
      </c>
      <c r="F23">
        <v>15003.04</v>
      </c>
      <c r="G23" t="s">
        <v>5</v>
      </c>
      <c r="H23" t="s">
        <v>1017</v>
      </c>
      <c r="I23" t="s">
        <v>6</v>
      </c>
      <c r="K23" t="s">
        <v>1018</v>
      </c>
      <c r="M23" t="s">
        <v>1019</v>
      </c>
      <c r="O23" t="s">
        <v>1020</v>
      </c>
    </row>
    <row r="24" spans="1:15" x14ac:dyDescent="0.4">
      <c r="A24" t="s">
        <v>785</v>
      </c>
      <c r="B24" t="s">
        <v>12</v>
      </c>
      <c r="C24" t="s">
        <v>12</v>
      </c>
      <c r="E24">
        <v>1420.98</v>
      </c>
      <c r="F24">
        <v>14847</v>
      </c>
      <c r="G24" t="s">
        <v>1026</v>
      </c>
      <c r="H24" t="s">
        <v>1027</v>
      </c>
      <c r="I24" t="s">
        <v>7</v>
      </c>
      <c r="K24" t="s">
        <v>1023</v>
      </c>
    </row>
    <row r="25" spans="1:15" x14ac:dyDescent="0.4">
      <c r="A25" t="s">
        <v>784</v>
      </c>
      <c r="B25" t="s">
        <v>14</v>
      </c>
      <c r="C25" t="s">
        <v>14</v>
      </c>
      <c r="E25">
        <v>1367.98</v>
      </c>
      <c r="F25">
        <v>14311.02</v>
      </c>
      <c r="G25" t="s">
        <v>9</v>
      </c>
      <c r="H25" t="s">
        <v>1024</v>
      </c>
      <c r="I25" t="s">
        <v>10</v>
      </c>
      <c r="K25" t="s">
        <v>1025</v>
      </c>
      <c r="M25" t="s">
        <v>1020</v>
      </c>
    </row>
    <row r="26" spans="1:15" x14ac:dyDescent="0.4">
      <c r="A26" t="s">
        <v>786</v>
      </c>
      <c r="B26" t="s">
        <v>761</v>
      </c>
      <c r="C26" t="s">
        <v>761</v>
      </c>
      <c r="E26">
        <v>1230</v>
      </c>
      <c r="F26">
        <v>14105</v>
      </c>
      <c r="G26" t="s">
        <v>5</v>
      </c>
      <c r="H26" t="s">
        <v>1017</v>
      </c>
      <c r="I26" t="s">
        <v>6</v>
      </c>
      <c r="K26" t="s">
        <v>1018</v>
      </c>
      <c r="M26" t="s">
        <v>1019</v>
      </c>
      <c r="O26" t="s">
        <v>1020</v>
      </c>
    </row>
    <row r="27" spans="1:15" x14ac:dyDescent="0.4">
      <c r="A27" t="s">
        <v>793</v>
      </c>
      <c r="B27" t="s">
        <v>14</v>
      </c>
      <c r="C27" t="s">
        <v>14</v>
      </c>
      <c r="E27">
        <v>1335</v>
      </c>
      <c r="F27">
        <v>14020</v>
      </c>
      <c r="G27" t="s">
        <v>9</v>
      </c>
      <c r="H27" t="s">
        <v>1024</v>
      </c>
      <c r="I27" t="s">
        <v>10</v>
      </c>
      <c r="K27" t="s">
        <v>1025</v>
      </c>
      <c r="M27" t="s">
        <v>1020</v>
      </c>
    </row>
    <row r="28" spans="1:15" x14ac:dyDescent="0.4">
      <c r="A28" t="s">
        <v>795</v>
      </c>
      <c r="B28" t="s">
        <v>761</v>
      </c>
      <c r="C28" t="s">
        <v>761</v>
      </c>
      <c r="E28">
        <v>1217.99</v>
      </c>
      <c r="F28">
        <v>13909</v>
      </c>
      <c r="G28" t="s">
        <v>5</v>
      </c>
      <c r="H28" t="s">
        <v>1017</v>
      </c>
      <c r="I28" t="s">
        <v>6</v>
      </c>
      <c r="K28" t="s">
        <v>1018</v>
      </c>
      <c r="M28" t="s">
        <v>1019</v>
      </c>
      <c r="O28" t="s">
        <v>1020</v>
      </c>
    </row>
    <row r="29" spans="1:15" x14ac:dyDescent="0.4">
      <c r="A29" t="s">
        <v>796</v>
      </c>
      <c r="B29" t="s">
        <v>761</v>
      </c>
      <c r="C29" t="s">
        <v>761</v>
      </c>
      <c r="E29">
        <v>1202</v>
      </c>
      <c r="F29">
        <v>13695.5</v>
      </c>
      <c r="G29" t="s">
        <v>5</v>
      </c>
      <c r="H29" t="s">
        <v>1017</v>
      </c>
      <c r="I29" t="s">
        <v>6</v>
      </c>
      <c r="K29" t="s">
        <v>1018</v>
      </c>
      <c r="M29" t="s">
        <v>1019</v>
      </c>
      <c r="O29" t="s">
        <v>1020</v>
      </c>
    </row>
    <row r="30" spans="1:15" x14ac:dyDescent="0.4">
      <c r="A30" t="s">
        <v>791</v>
      </c>
      <c r="B30" t="s">
        <v>13</v>
      </c>
      <c r="C30" t="s">
        <v>13</v>
      </c>
      <c r="E30">
        <v>1138</v>
      </c>
      <c r="F30">
        <v>13665</v>
      </c>
      <c r="G30" t="s">
        <v>8</v>
      </c>
      <c r="H30" t="s">
        <v>1017</v>
      </c>
      <c r="I30" t="s">
        <v>1021</v>
      </c>
      <c r="K30" t="s">
        <v>1022</v>
      </c>
      <c r="M30" t="s">
        <v>1023</v>
      </c>
    </row>
    <row r="31" spans="1:15" x14ac:dyDescent="0.4">
      <c r="A31" t="s">
        <v>789</v>
      </c>
      <c r="B31" t="s">
        <v>13</v>
      </c>
      <c r="C31" t="s">
        <v>13</v>
      </c>
      <c r="E31">
        <v>1114.02</v>
      </c>
      <c r="F31">
        <v>13378</v>
      </c>
      <c r="G31" t="s">
        <v>8</v>
      </c>
      <c r="H31" t="s">
        <v>1017</v>
      </c>
      <c r="I31" t="s">
        <v>1021</v>
      </c>
      <c r="K31" t="s">
        <v>1022</v>
      </c>
      <c r="M31" t="s">
        <v>1023</v>
      </c>
    </row>
    <row r="32" spans="1:15" x14ac:dyDescent="0.4">
      <c r="A32" t="s">
        <v>791</v>
      </c>
      <c r="B32" t="s">
        <v>12</v>
      </c>
      <c r="C32" t="s">
        <v>12</v>
      </c>
      <c r="E32">
        <v>1276.99</v>
      </c>
      <c r="F32">
        <v>13282.01</v>
      </c>
      <c r="G32" t="s">
        <v>1026</v>
      </c>
      <c r="H32" t="s">
        <v>1027</v>
      </c>
      <c r="I32" t="s">
        <v>7</v>
      </c>
      <c r="K32" t="s">
        <v>1023</v>
      </c>
    </row>
    <row r="33" spans="1:15" x14ac:dyDescent="0.4">
      <c r="A33" t="s">
        <v>784</v>
      </c>
      <c r="B33" t="s">
        <v>12</v>
      </c>
      <c r="C33" t="s">
        <v>12</v>
      </c>
      <c r="E33">
        <v>1270</v>
      </c>
      <c r="F33">
        <v>13266</v>
      </c>
      <c r="G33" t="s">
        <v>1026</v>
      </c>
      <c r="H33" t="s">
        <v>1027</v>
      </c>
      <c r="I33" t="s">
        <v>7</v>
      </c>
      <c r="K33" t="s">
        <v>1023</v>
      </c>
    </row>
    <row r="34" spans="1:15" x14ac:dyDescent="0.4">
      <c r="A34" t="s">
        <v>796</v>
      </c>
      <c r="B34" t="s">
        <v>14</v>
      </c>
      <c r="C34" t="s">
        <v>14</v>
      </c>
      <c r="E34">
        <v>1268.02</v>
      </c>
      <c r="F34">
        <v>13249.02</v>
      </c>
      <c r="G34" t="s">
        <v>9</v>
      </c>
      <c r="H34" t="s">
        <v>1024</v>
      </c>
      <c r="I34" t="s">
        <v>10</v>
      </c>
      <c r="K34" t="s">
        <v>1025</v>
      </c>
      <c r="M34" t="s">
        <v>1020</v>
      </c>
    </row>
    <row r="35" spans="1:15" x14ac:dyDescent="0.4">
      <c r="A35" t="s">
        <v>796</v>
      </c>
      <c r="B35" t="s">
        <v>13</v>
      </c>
      <c r="C35" t="s">
        <v>13</v>
      </c>
      <c r="E35">
        <v>1076.98</v>
      </c>
      <c r="F35">
        <v>12924</v>
      </c>
      <c r="G35" t="s">
        <v>8</v>
      </c>
      <c r="H35" t="s">
        <v>1017</v>
      </c>
      <c r="I35" t="s">
        <v>1021</v>
      </c>
      <c r="K35" t="s">
        <v>1022</v>
      </c>
      <c r="M35" t="s">
        <v>1023</v>
      </c>
    </row>
    <row r="36" spans="1:15" x14ac:dyDescent="0.4">
      <c r="A36" t="s">
        <v>790</v>
      </c>
      <c r="B36" t="s">
        <v>12</v>
      </c>
      <c r="C36" t="s">
        <v>12</v>
      </c>
      <c r="E36">
        <v>1219</v>
      </c>
      <c r="F36">
        <v>12879</v>
      </c>
      <c r="G36" t="s">
        <v>1026</v>
      </c>
      <c r="H36" t="s">
        <v>1027</v>
      </c>
      <c r="I36" t="s">
        <v>7</v>
      </c>
      <c r="K36" t="s">
        <v>1023</v>
      </c>
    </row>
    <row r="37" spans="1:15" x14ac:dyDescent="0.4">
      <c r="A37" t="s">
        <v>792</v>
      </c>
      <c r="B37" t="s">
        <v>13</v>
      </c>
      <c r="C37" t="s">
        <v>13</v>
      </c>
      <c r="E37">
        <v>1063.99</v>
      </c>
      <c r="F37">
        <v>12768</v>
      </c>
      <c r="G37" t="s">
        <v>8</v>
      </c>
      <c r="H37" t="s">
        <v>1017</v>
      </c>
      <c r="I37" t="s">
        <v>1021</v>
      </c>
      <c r="K37" t="s">
        <v>1022</v>
      </c>
      <c r="M37" t="s">
        <v>1023</v>
      </c>
    </row>
    <row r="38" spans="1:15" x14ac:dyDescent="0.4">
      <c r="A38" t="s">
        <v>785</v>
      </c>
      <c r="B38" t="s">
        <v>17</v>
      </c>
      <c r="C38" t="s">
        <v>17</v>
      </c>
      <c r="E38">
        <v>1077.96</v>
      </c>
      <c r="F38">
        <v>12599</v>
      </c>
      <c r="G38" t="s">
        <v>11</v>
      </c>
      <c r="H38" t="s">
        <v>1028</v>
      </c>
      <c r="I38" t="s">
        <v>1029</v>
      </c>
      <c r="K38" t="s">
        <v>1030</v>
      </c>
      <c r="M38" t="s">
        <v>7</v>
      </c>
    </row>
    <row r="39" spans="1:15" x14ac:dyDescent="0.4">
      <c r="A39" t="s">
        <v>794</v>
      </c>
      <c r="B39" t="s">
        <v>13</v>
      </c>
      <c r="C39" t="s">
        <v>13</v>
      </c>
      <c r="E39">
        <v>1044</v>
      </c>
      <c r="F39">
        <v>12528</v>
      </c>
      <c r="G39" t="s">
        <v>8</v>
      </c>
      <c r="H39" t="s">
        <v>1017</v>
      </c>
      <c r="I39" t="s">
        <v>1021</v>
      </c>
      <c r="K39" t="s">
        <v>1022</v>
      </c>
      <c r="M39" t="s">
        <v>1023</v>
      </c>
    </row>
    <row r="40" spans="1:15" x14ac:dyDescent="0.4">
      <c r="A40" t="s">
        <v>783</v>
      </c>
      <c r="B40" t="s">
        <v>773</v>
      </c>
      <c r="C40" t="s">
        <v>1043</v>
      </c>
      <c r="E40">
        <v>1196.02</v>
      </c>
      <c r="F40">
        <v>12479.98</v>
      </c>
      <c r="G40" t="s">
        <v>1026</v>
      </c>
      <c r="H40" t="s">
        <v>1027</v>
      </c>
      <c r="I40" t="s">
        <v>1033</v>
      </c>
      <c r="K40" t="s">
        <v>1034</v>
      </c>
    </row>
    <row r="41" spans="1:15" x14ac:dyDescent="0.4">
      <c r="A41" t="s">
        <v>797</v>
      </c>
      <c r="B41" t="s">
        <v>761</v>
      </c>
      <c r="C41" t="s">
        <v>761</v>
      </c>
      <c r="E41">
        <v>1089</v>
      </c>
      <c r="F41">
        <v>12406</v>
      </c>
      <c r="G41" t="s">
        <v>5</v>
      </c>
      <c r="H41" t="s">
        <v>1017</v>
      </c>
      <c r="I41" t="s">
        <v>6</v>
      </c>
      <c r="K41" t="s">
        <v>1018</v>
      </c>
      <c r="M41" t="s">
        <v>1019</v>
      </c>
      <c r="O41" t="s">
        <v>1020</v>
      </c>
    </row>
    <row r="42" spans="1:15" x14ac:dyDescent="0.4">
      <c r="A42" t="s">
        <v>789</v>
      </c>
      <c r="B42" t="s">
        <v>12</v>
      </c>
      <c r="C42" t="s">
        <v>12</v>
      </c>
      <c r="E42">
        <v>1166</v>
      </c>
      <c r="F42">
        <v>12173</v>
      </c>
      <c r="G42" t="s">
        <v>1026</v>
      </c>
      <c r="H42" t="s">
        <v>1027</v>
      </c>
      <c r="I42" t="s">
        <v>7</v>
      </c>
      <c r="K42" t="s">
        <v>1023</v>
      </c>
    </row>
    <row r="43" spans="1:15" x14ac:dyDescent="0.4">
      <c r="A43" t="s">
        <v>794</v>
      </c>
      <c r="B43" t="s">
        <v>12</v>
      </c>
      <c r="C43" t="s">
        <v>12</v>
      </c>
      <c r="E43">
        <v>1157</v>
      </c>
      <c r="F43">
        <v>12104</v>
      </c>
      <c r="G43" t="s">
        <v>1026</v>
      </c>
      <c r="H43" t="s">
        <v>1027</v>
      </c>
      <c r="I43" t="s">
        <v>7</v>
      </c>
      <c r="K43" t="s">
        <v>1023</v>
      </c>
    </row>
    <row r="44" spans="1:15" x14ac:dyDescent="0.4">
      <c r="A44" t="s">
        <v>791</v>
      </c>
      <c r="B44" t="s">
        <v>17</v>
      </c>
      <c r="C44" t="s">
        <v>17</v>
      </c>
      <c r="E44">
        <v>1002</v>
      </c>
      <c r="F44">
        <v>12004</v>
      </c>
      <c r="G44" t="s">
        <v>11</v>
      </c>
      <c r="H44" t="s">
        <v>1028</v>
      </c>
      <c r="I44" t="s">
        <v>1029</v>
      </c>
      <c r="K44" t="s">
        <v>1030</v>
      </c>
      <c r="M44" t="s">
        <v>7</v>
      </c>
    </row>
    <row r="45" spans="1:15" x14ac:dyDescent="0.4">
      <c r="A45" t="s">
        <v>790</v>
      </c>
      <c r="B45" t="s">
        <v>14</v>
      </c>
      <c r="C45" t="s">
        <v>14</v>
      </c>
      <c r="E45">
        <v>1136.9000000000001</v>
      </c>
      <c r="F45">
        <v>11997.02</v>
      </c>
      <c r="G45" t="s">
        <v>9</v>
      </c>
      <c r="H45" t="s">
        <v>1024</v>
      </c>
      <c r="I45" t="s">
        <v>10</v>
      </c>
      <c r="K45" t="s">
        <v>1025</v>
      </c>
      <c r="M45" t="s">
        <v>1020</v>
      </c>
    </row>
    <row r="46" spans="1:15" x14ac:dyDescent="0.4">
      <c r="A46" t="s">
        <v>792</v>
      </c>
      <c r="B46" t="s">
        <v>14</v>
      </c>
      <c r="C46" t="s">
        <v>14</v>
      </c>
      <c r="E46">
        <v>1127.97</v>
      </c>
      <c r="F46">
        <v>11740.99</v>
      </c>
      <c r="G46" t="s">
        <v>9</v>
      </c>
      <c r="H46" t="s">
        <v>1024</v>
      </c>
      <c r="I46" t="s">
        <v>10</v>
      </c>
      <c r="K46" t="s">
        <v>1025</v>
      </c>
      <c r="M46" t="s">
        <v>1020</v>
      </c>
    </row>
    <row r="47" spans="1:15" x14ac:dyDescent="0.4">
      <c r="A47" t="s">
        <v>788</v>
      </c>
      <c r="B47" t="s">
        <v>13</v>
      </c>
      <c r="C47" t="s">
        <v>13</v>
      </c>
      <c r="E47">
        <v>959</v>
      </c>
      <c r="F47">
        <v>11511</v>
      </c>
      <c r="G47" t="s">
        <v>8</v>
      </c>
      <c r="H47" t="s">
        <v>1017</v>
      </c>
      <c r="I47" t="s">
        <v>1021</v>
      </c>
      <c r="K47" t="s">
        <v>1022</v>
      </c>
      <c r="M47" t="s">
        <v>1023</v>
      </c>
    </row>
    <row r="48" spans="1:15" x14ac:dyDescent="0.4">
      <c r="A48" t="s">
        <v>794</v>
      </c>
      <c r="B48" t="s">
        <v>14</v>
      </c>
      <c r="C48" t="s">
        <v>14</v>
      </c>
      <c r="E48">
        <v>1095</v>
      </c>
      <c r="F48">
        <v>11400</v>
      </c>
      <c r="G48" t="s">
        <v>9</v>
      </c>
      <c r="H48" t="s">
        <v>1024</v>
      </c>
      <c r="I48" t="s">
        <v>10</v>
      </c>
      <c r="K48" t="s">
        <v>1025</v>
      </c>
      <c r="M48" t="s">
        <v>1020</v>
      </c>
    </row>
    <row r="49" spans="1:15" x14ac:dyDescent="0.4">
      <c r="A49" t="s">
        <v>788</v>
      </c>
      <c r="B49" t="s">
        <v>14</v>
      </c>
      <c r="C49" t="s">
        <v>14</v>
      </c>
      <c r="E49">
        <v>1087</v>
      </c>
      <c r="F49">
        <v>11333</v>
      </c>
      <c r="G49" t="s">
        <v>9</v>
      </c>
      <c r="H49" t="s">
        <v>1024</v>
      </c>
      <c r="I49" t="s">
        <v>10</v>
      </c>
      <c r="K49" t="s">
        <v>1025</v>
      </c>
      <c r="M49" t="s">
        <v>1020</v>
      </c>
    </row>
    <row r="50" spans="1:15" x14ac:dyDescent="0.4">
      <c r="A50" t="s">
        <v>798</v>
      </c>
      <c r="B50" t="s">
        <v>774</v>
      </c>
      <c r="C50" t="s">
        <v>1044</v>
      </c>
      <c r="E50">
        <v>939</v>
      </c>
      <c r="F50">
        <v>11268</v>
      </c>
      <c r="G50" t="s">
        <v>18</v>
      </c>
      <c r="H50" t="s">
        <v>1035</v>
      </c>
      <c r="I50" t="s">
        <v>1019</v>
      </c>
      <c r="K50" t="s">
        <v>1036</v>
      </c>
    </row>
    <row r="51" spans="1:15" x14ac:dyDescent="0.4">
      <c r="A51" t="s">
        <v>792</v>
      </c>
      <c r="B51" t="s">
        <v>12</v>
      </c>
      <c r="C51" t="s">
        <v>12</v>
      </c>
      <c r="E51">
        <v>1061.94</v>
      </c>
      <c r="F51">
        <v>11090.03</v>
      </c>
      <c r="G51" t="s">
        <v>1026</v>
      </c>
      <c r="H51" t="s">
        <v>1027</v>
      </c>
      <c r="I51" t="s">
        <v>7</v>
      </c>
      <c r="K51" t="s">
        <v>1023</v>
      </c>
    </row>
    <row r="52" spans="1:15" x14ac:dyDescent="0.4">
      <c r="A52" t="s">
        <v>795</v>
      </c>
      <c r="B52" t="s">
        <v>14</v>
      </c>
      <c r="C52" t="s">
        <v>14</v>
      </c>
      <c r="E52">
        <v>1060.98</v>
      </c>
      <c r="F52">
        <v>11071.98</v>
      </c>
      <c r="G52" t="s">
        <v>9</v>
      </c>
      <c r="H52" t="s">
        <v>1024</v>
      </c>
      <c r="I52" t="s">
        <v>10</v>
      </c>
      <c r="K52" t="s">
        <v>1025</v>
      </c>
      <c r="M52" t="s">
        <v>1020</v>
      </c>
    </row>
    <row r="53" spans="1:15" x14ac:dyDescent="0.4">
      <c r="A53" t="s">
        <v>798</v>
      </c>
      <c r="B53" t="s">
        <v>13</v>
      </c>
      <c r="C53" t="s">
        <v>13</v>
      </c>
      <c r="E53">
        <v>919</v>
      </c>
      <c r="F53">
        <v>11028</v>
      </c>
      <c r="G53" t="s">
        <v>8</v>
      </c>
      <c r="H53" t="s">
        <v>1017</v>
      </c>
      <c r="I53" t="s">
        <v>1021</v>
      </c>
      <c r="K53" t="s">
        <v>1022</v>
      </c>
      <c r="M53" t="s">
        <v>1023</v>
      </c>
    </row>
    <row r="54" spans="1:15" x14ac:dyDescent="0.4">
      <c r="A54" t="s">
        <v>795</v>
      </c>
      <c r="B54" t="s">
        <v>13</v>
      </c>
      <c r="C54" t="s">
        <v>13</v>
      </c>
      <c r="E54">
        <v>914</v>
      </c>
      <c r="F54">
        <v>10974</v>
      </c>
      <c r="G54" t="s">
        <v>8</v>
      </c>
      <c r="H54" t="s">
        <v>1017</v>
      </c>
      <c r="I54" t="s">
        <v>1021</v>
      </c>
      <c r="K54" t="s">
        <v>1022</v>
      </c>
      <c r="M54" t="s">
        <v>1023</v>
      </c>
    </row>
    <row r="55" spans="1:15" x14ac:dyDescent="0.4">
      <c r="A55" t="s">
        <v>796</v>
      </c>
      <c r="B55" t="s">
        <v>12</v>
      </c>
      <c r="C55" t="s">
        <v>12</v>
      </c>
      <c r="E55">
        <v>1034.8599999999999</v>
      </c>
      <c r="F55">
        <v>10794.86</v>
      </c>
      <c r="G55" t="s">
        <v>1026</v>
      </c>
      <c r="H55" t="s">
        <v>1027</v>
      </c>
      <c r="I55" t="s">
        <v>7</v>
      </c>
      <c r="K55" t="s">
        <v>1023</v>
      </c>
    </row>
    <row r="56" spans="1:15" x14ac:dyDescent="0.4">
      <c r="A56" t="s">
        <v>786</v>
      </c>
      <c r="B56" t="s">
        <v>14</v>
      </c>
      <c r="C56" t="s">
        <v>14</v>
      </c>
      <c r="E56">
        <v>1030</v>
      </c>
      <c r="F56">
        <v>10750</v>
      </c>
      <c r="G56" t="s">
        <v>9</v>
      </c>
      <c r="H56" t="s">
        <v>1024</v>
      </c>
      <c r="I56" t="s">
        <v>10</v>
      </c>
      <c r="K56" t="s">
        <v>1025</v>
      </c>
      <c r="M56" t="s">
        <v>1020</v>
      </c>
    </row>
    <row r="57" spans="1:15" x14ac:dyDescent="0.4">
      <c r="A57" t="s">
        <v>793</v>
      </c>
      <c r="B57" t="s">
        <v>13</v>
      </c>
      <c r="C57" t="s">
        <v>13</v>
      </c>
      <c r="E57">
        <v>884</v>
      </c>
      <c r="F57">
        <v>10611</v>
      </c>
      <c r="G57" t="s">
        <v>8</v>
      </c>
      <c r="H57" t="s">
        <v>1017</v>
      </c>
      <c r="I57" t="s">
        <v>1021</v>
      </c>
      <c r="K57" t="s">
        <v>1022</v>
      </c>
      <c r="M57" t="s">
        <v>1023</v>
      </c>
    </row>
    <row r="58" spans="1:15" x14ac:dyDescent="0.4">
      <c r="A58" t="s">
        <v>798</v>
      </c>
      <c r="B58" t="s">
        <v>761</v>
      </c>
      <c r="C58" t="s">
        <v>761</v>
      </c>
      <c r="E58">
        <v>883</v>
      </c>
      <c r="F58">
        <v>10598</v>
      </c>
      <c r="G58" t="s">
        <v>5</v>
      </c>
      <c r="H58" t="s">
        <v>1017</v>
      </c>
      <c r="I58" t="s">
        <v>6</v>
      </c>
      <c r="K58" t="s">
        <v>1018</v>
      </c>
      <c r="M58" t="s">
        <v>1019</v>
      </c>
      <c r="O58" t="s">
        <v>1020</v>
      </c>
    </row>
    <row r="59" spans="1:15" x14ac:dyDescent="0.4">
      <c r="A59" t="s">
        <v>797</v>
      </c>
      <c r="B59" t="s">
        <v>14</v>
      </c>
      <c r="C59" t="s">
        <v>14</v>
      </c>
      <c r="E59">
        <v>1015</v>
      </c>
      <c r="F59">
        <v>10591</v>
      </c>
      <c r="G59" t="s">
        <v>9</v>
      </c>
      <c r="H59" t="s">
        <v>1024</v>
      </c>
      <c r="I59" t="s">
        <v>10</v>
      </c>
      <c r="K59" t="s">
        <v>1025</v>
      </c>
      <c r="M59" t="s">
        <v>1020</v>
      </c>
    </row>
    <row r="60" spans="1:15" x14ac:dyDescent="0.4">
      <c r="A60" t="s">
        <v>785</v>
      </c>
      <c r="B60" t="s">
        <v>773</v>
      </c>
      <c r="C60" t="s">
        <v>1043</v>
      </c>
      <c r="E60">
        <v>1012</v>
      </c>
      <c r="F60">
        <v>10545</v>
      </c>
      <c r="G60" t="s">
        <v>1026</v>
      </c>
      <c r="H60" t="s">
        <v>1027</v>
      </c>
      <c r="I60" t="s">
        <v>1033</v>
      </c>
      <c r="K60" t="s">
        <v>1034</v>
      </c>
    </row>
    <row r="61" spans="1:15" x14ac:dyDescent="0.4">
      <c r="A61" t="s">
        <v>797</v>
      </c>
      <c r="B61" t="s">
        <v>17</v>
      </c>
      <c r="C61" t="s">
        <v>17</v>
      </c>
      <c r="E61">
        <v>876</v>
      </c>
      <c r="F61">
        <v>10520</v>
      </c>
      <c r="G61" t="s">
        <v>11</v>
      </c>
      <c r="H61" t="s">
        <v>1028</v>
      </c>
      <c r="I61" t="s">
        <v>1029</v>
      </c>
      <c r="K61" t="s">
        <v>1030</v>
      </c>
      <c r="M61" t="s">
        <v>7</v>
      </c>
    </row>
    <row r="62" spans="1:15" x14ac:dyDescent="0.4">
      <c r="A62" t="s">
        <v>785</v>
      </c>
      <c r="B62" t="s">
        <v>27</v>
      </c>
      <c r="C62" t="s">
        <v>27</v>
      </c>
      <c r="E62">
        <v>1065</v>
      </c>
      <c r="F62">
        <v>10503</v>
      </c>
    </row>
    <row r="63" spans="1:15" x14ac:dyDescent="0.4">
      <c r="A63" t="s">
        <v>784</v>
      </c>
      <c r="B63" t="s">
        <v>17</v>
      </c>
      <c r="C63" t="s">
        <v>17</v>
      </c>
      <c r="E63">
        <v>873</v>
      </c>
      <c r="F63">
        <v>10482</v>
      </c>
      <c r="G63" t="s">
        <v>11</v>
      </c>
      <c r="H63" t="s">
        <v>1028</v>
      </c>
      <c r="I63" t="s">
        <v>1029</v>
      </c>
      <c r="K63" t="s">
        <v>1030</v>
      </c>
      <c r="M63" t="s">
        <v>7</v>
      </c>
    </row>
    <row r="64" spans="1:15" x14ac:dyDescent="0.4">
      <c r="A64" t="s">
        <v>791</v>
      </c>
      <c r="B64" t="s">
        <v>799</v>
      </c>
      <c r="C64" t="s">
        <v>787</v>
      </c>
      <c r="E64">
        <v>831.5</v>
      </c>
      <c r="F64">
        <v>9981</v>
      </c>
    </row>
    <row r="65" spans="1:13" x14ac:dyDescent="0.4">
      <c r="A65" t="s">
        <v>793</v>
      </c>
      <c r="B65" t="s">
        <v>12</v>
      </c>
      <c r="C65" t="s">
        <v>12</v>
      </c>
      <c r="E65">
        <v>940</v>
      </c>
      <c r="F65">
        <v>9781</v>
      </c>
      <c r="G65" t="s">
        <v>1026</v>
      </c>
      <c r="H65" t="s">
        <v>1027</v>
      </c>
      <c r="I65" t="s">
        <v>7</v>
      </c>
      <c r="K65" t="s">
        <v>1023</v>
      </c>
    </row>
    <row r="66" spans="1:13" x14ac:dyDescent="0.4">
      <c r="A66" t="s">
        <v>791</v>
      </c>
      <c r="B66" t="s">
        <v>15</v>
      </c>
      <c r="C66" t="s">
        <v>15</v>
      </c>
      <c r="D66" t="s">
        <v>40</v>
      </c>
      <c r="E66">
        <v>882</v>
      </c>
      <c r="F66">
        <v>9699</v>
      </c>
      <c r="G66" t="s">
        <v>16</v>
      </c>
      <c r="H66" t="s">
        <v>1031</v>
      </c>
      <c r="I66" t="s">
        <v>1032</v>
      </c>
      <c r="K66" t="s">
        <v>1030</v>
      </c>
    </row>
    <row r="67" spans="1:13" x14ac:dyDescent="0.4">
      <c r="A67" t="s">
        <v>796</v>
      </c>
      <c r="B67" t="s">
        <v>15</v>
      </c>
      <c r="C67" t="s">
        <v>15</v>
      </c>
      <c r="D67" t="s">
        <v>40</v>
      </c>
      <c r="E67">
        <v>853</v>
      </c>
      <c r="F67">
        <v>9383</v>
      </c>
      <c r="G67" t="s">
        <v>16</v>
      </c>
      <c r="H67" t="s">
        <v>1031</v>
      </c>
      <c r="I67" t="s">
        <v>1032</v>
      </c>
      <c r="K67" t="s">
        <v>1030</v>
      </c>
    </row>
    <row r="68" spans="1:13" x14ac:dyDescent="0.4">
      <c r="A68" t="s">
        <v>795</v>
      </c>
      <c r="B68" t="s">
        <v>12</v>
      </c>
      <c r="C68" t="s">
        <v>12</v>
      </c>
      <c r="E68">
        <v>887.99</v>
      </c>
      <c r="F68">
        <v>9258.99</v>
      </c>
      <c r="G68" t="s">
        <v>1026</v>
      </c>
      <c r="H68" t="s">
        <v>1027</v>
      </c>
      <c r="I68" t="s">
        <v>7</v>
      </c>
      <c r="K68" t="s">
        <v>1023</v>
      </c>
    </row>
    <row r="69" spans="1:13" x14ac:dyDescent="0.4">
      <c r="A69" t="s">
        <v>794</v>
      </c>
      <c r="B69" t="s">
        <v>15</v>
      </c>
      <c r="C69" t="s">
        <v>15</v>
      </c>
      <c r="D69" t="s">
        <v>40</v>
      </c>
      <c r="E69">
        <v>834.99</v>
      </c>
      <c r="F69">
        <v>9186.01</v>
      </c>
      <c r="G69" t="s">
        <v>16</v>
      </c>
      <c r="H69" t="s">
        <v>1031</v>
      </c>
      <c r="I69" t="s">
        <v>1032</v>
      </c>
      <c r="K69" t="s">
        <v>1030</v>
      </c>
    </row>
    <row r="70" spans="1:13" x14ac:dyDescent="0.4">
      <c r="A70" t="s">
        <v>788</v>
      </c>
      <c r="B70" t="s">
        <v>17</v>
      </c>
      <c r="C70" t="s">
        <v>17</v>
      </c>
      <c r="E70">
        <v>759.99</v>
      </c>
      <c r="F70">
        <v>9123</v>
      </c>
      <c r="G70" t="s">
        <v>11</v>
      </c>
      <c r="H70" t="s">
        <v>1028</v>
      </c>
      <c r="I70" t="s">
        <v>1029</v>
      </c>
      <c r="K70" t="s">
        <v>1030</v>
      </c>
      <c r="M70" t="s">
        <v>7</v>
      </c>
    </row>
    <row r="71" spans="1:13" x14ac:dyDescent="0.4">
      <c r="A71" t="s">
        <v>798</v>
      </c>
      <c r="B71" t="s">
        <v>14</v>
      </c>
      <c r="C71" t="s">
        <v>14</v>
      </c>
      <c r="E71">
        <v>825</v>
      </c>
      <c r="F71">
        <v>9075</v>
      </c>
      <c r="G71" t="s">
        <v>9</v>
      </c>
      <c r="H71" t="s">
        <v>1024</v>
      </c>
      <c r="I71" t="s">
        <v>10</v>
      </c>
      <c r="K71" t="s">
        <v>1025</v>
      </c>
      <c r="M71" t="s">
        <v>1020</v>
      </c>
    </row>
    <row r="72" spans="1:13" x14ac:dyDescent="0.4">
      <c r="A72" t="s">
        <v>790</v>
      </c>
      <c r="B72" t="s">
        <v>773</v>
      </c>
      <c r="C72" t="s">
        <v>1043</v>
      </c>
      <c r="E72">
        <v>849.99</v>
      </c>
      <c r="F72">
        <v>9011.01</v>
      </c>
      <c r="G72" t="s">
        <v>1026</v>
      </c>
      <c r="H72" t="s">
        <v>1027</v>
      </c>
      <c r="I72" t="s">
        <v>1033</v>
      </c>
      <c r="K72" t="s">
        <v>1034</v>
      </c>
    </row>
    <row r="73" spans="1:13" x14ac:dyDescent="0.4">
      <c r="A73" t="s">
        <v>785</v>
      </c>
      <c r="B73" t="s">
        <v>15</v>
      </c>
      <c r="C73" t="s">
        <v>15</v>
      </c>
      <c r="D73" t="s">
        <v>40</v>
      </c>
      <c r="E73">
        <v>807</v>
      </c>
      <c r="F73">
        <v>8878</v>
      </c>
      <c r="G73" t="s">
        <v>16</v>
      </c>
      <c r="H73" t="s">
        <v>1031</v>
      </c>
      <c r="I73" t="s">
        <v>1032</v>
      </c>
      <c r="K73" t="s">
        <v>1030</v>
      </c>
    </row>
    <row r="74" spans="1:13" x14ac:dyDescent="0.4">
      <c r="A74" t="s">
        <v>789</v>
      </c>
      <c r="B74" t="s">
        <v>17</v>
      </c>
      <c r="C74" t="s">
        <v>17</v>
      </c>
      <c r="E74">
        <v>733</v>
      </c>
      <c r="F74">
        <v>8805</v>
      </c>
      <c r="G74" t="s">
        <v>11</v>
      </c>
      <c r="H74" t="s">
        <v>1028</v>
      </c>
      <c r="I74" t="s">
        <v>1029</v>
      </c>
      <c r="K74" t="s">
        <v>1030</v>
      </c>
      <c r="M74" t="s">
        <v>7</v>
      </c>
    </row>
    <row r="75" spans="1:13" x14ac:dyDescent="0.4">
      <c r="A75" t="s">
        <v>798</v>
      </c>
      <c r="B75" t="s">
        <v>12</v>
      </c>
      <c r="C75" t="s">
        <v>12</v>
      </c>
      <c r="E75">
        <v>787</v>
      </c>
      <c r="F75">
        <v>8657</v>
      </c>
      <c r="G75" t="s">
        <v>1026</v>
      </c>
      <c r="H75" t="s">
        <v>1027</v>
      </c>
      <c r="I75" t="s">
        <v>7</v>
      </c>
      <c r="K75" t="s">
        <v>1023</v>
      </c>
    </row>
    <row r="76" spans="1:13" x14ac:dyDescent="0.4">
      <c r="A76" t="s">
        <v>792</v>
      </c>
      <c r="B76" t="s">
        <v>17</v>
      </c>
      <c r="C76" t="s">
        <v>17</v>
      </c>
      <c r="E76">
        <v>718</v>
      </c>
      <c r="F76">
        <v>8616</v>
      </c>
      <c r="G76" t="s">
        <v>11</v>
      </c>
      <c r="H76" t="s">
        <v>1028</v>
      </c>
      <c r="I76" t="s">
        <v>1029</v>
      </c>
      <c r="K76" t="s">
        <v>1030</v>
      </c>
      <c r="M76" t="s">
        <v>7</v>
      </c>
    </row>
    <row r="77" spans="1:13" x14ac:dyDescent="0.4">
      <c r="A77" t="s">
        <v>790</v>
      </c>
      <c r="B77" t="s">
        <v>17</v>
      </c>
      <c r="C77" t="s">
        <v>17</v>
      </c>
      <c r="E77">
        <v>716.99</v>
      </c>
      <c r="F77">
        <v>8609</v>
      </c>
      <c r="G77" t="s">
        <v>11</v>
      </c>
      <c r="H77" t="s">
        <v>1028</v>
      </c>
      <c r="I77" t="s">
        <v>1029</v>
      </c>
      <c r="K77" t="s">
        <v>1030</v>
      </c>
      <c r="M77" t="s">
        <v>7</v>
      </c>
    </row>
    <row r="78" spans="1:13" x14ac:dyDescent="0.4">
      <c r="A78" t="s">
        <v>786</v>
      </c>
      <c r="B78" t="s">
        <v>17</v>
      </c>
      <c r="C78" t="s">
        <v>17</v>
      </c>
      <c r="E78">
        <v>710</v>
      </c>
      <c r="F78">
        <v>8538</v>
      </c>
      <c r="G78" t="s">
        <v>11</v>
      </c>
      <c r="H78" t="s">
        <v>1028</v>
      </c>
      <c r="I78" t="s">
        <v>1029</v>
      </c>
      <c r="K78" t="s">
        <v>1030</v>
      </c>
      <c r="M78" t="s">
        <v>7</v>
      </c>
    </row>
    <row r="79" spans="1:13" x14ac:dyDescent="0.4">
      <c r="A79" t="s">
        <v>796</v>
      </c>
      <c r="B79" t="s">
        <v>17</v>
      </c>
      <c r="C79" t="s">
        <v>17</v>
      </c>
      <c r="E79">
        <v>704</v>
      </c>
      <c r="F79">
        <v>8448</v>
      </c>
      <c r="G79" t="s">
        <v>11</v>
      </c>
      <c r="H79" t="s">
        <v>1028</v>
      </c>
      <c r="I79" t="s">
        <v>1029</v>
      </c>
      <c r="K79" t="s">
        <v>1030</v>
      </c>
      <c r="M79" t="s">
        <v>7</v>
      </c>
    </row>
    <row r="80" spans="1:13" x14ac:dyDescent="0.4">
      <c r="A80" t="s">
        <v>792</v>
      </c>
      <c r="B80" t="s">
        <v>15</v>
      </c>
      <c r="C80" t="s">
        <v>15</v>
      </c>
      <c r="D80" t="s">
        <v>40</v>
      </c>
      <c r="E80">
        <v>766.98</v>
      </c>
      <c r="F80">
        <v>8436.99</v>
      </c>
      <c r="G80" t="s">
        <v>16</v>
      </c>
      <c r="H80" t="s">
        <v>1031</v>
      </c>
      <c r="I80" t="s">
        <v>1032</v>
      </c>
      <c r="K80" t="s">
        <v>1030</v>
      </c>
    </row>
    <row r="81" spans="1:13" x14ac:dyDescent="0.4">
      <c r="A81" t="s">
        <v>797</v>
      </c>
      <c r="B81" t="s">
        <v>12</v>
      </c>
      <c r="C81" t="s">
        <v>12</v>
      </c>
      <c r="E81">
        <v>787</v>
      </c>
      <c r="F81">
        <v>8164</v>
      </c>
      <c r="G81" t="s">
        <v>1026</v>
      </c>
      <c r="H81" t="s">
        <v>1027</v>
      </c>
      <c r="I81" t="s">
        <v>7</v>
      </c>
      <c r="K81" t="s">
        <v>1023</v>
      </c>
    </row>
    <row r="82" spans="1:13" x14ac:dyDescent="0.4">
      <c r="A82" t="s">
        <v>797</v>
      </c>
      <c r="B82" t="s">
        <v>13</v>
      </c>
      <c r="C82" t="s">
        <v>13</v>
      </c>
      <c r="E82">
        <v>674</v>
      </c>
      <c r="F82">
        <v>8088</v>
      </c>
      <c r="G82" t="s">
        <v>8</v>
      </c>
      <c r="H82" t="s">
        <v>1017</v>
      </c>
      <c r="I82" t="s">
        <v>1021</v>
      </c>
      <c r="K82" t="s">
        <v>1022</v>
      </c>
      <c r="M82" t="s">
        <v>1023</v>
      </c>
    </row>
    <row r="83" spans="1:13" x14ac:dyDescent="0.4">
      <c r="A83" t="s">
        <v>793</v>
      </c>
      <c r="B83" t="s">
        <v>17</v>
      </c>
      <c r="C83" t="s">
        <v>17</v>
      </c>
      <c r="E83">
        <v>651</v>
      </c>
      <c r="F83">
        <v>7838</v>
      </c>
      <c r="G83" t="s">
        <v>11</v>
      </c>
      <c r="H83" t="s">
        <v>1028</v>
      </c>
      <c r="I83" t="s">
        <v>1029</v>
      </c>
      <c r="K83" t="s">
        <v>1030</v>
      </c>
      <c r="M83" t="s">
        <v>7</v>
      </c>
    </row>
    <row r="84" spans="1:13" x14ac:dyDescent="0.4">
      <c r="A84" t="s">
        <v>786</v>
      </c>
      <c r="B84" t="s">
        <v>13</v>
      </c>
      <c r="C84" t="s">
        <v>13</v>
      </c>
      <c r="E84">
        <v>652</v>
      </c>
      <c r="F84">
        <v>7826</v>
      </c>
      <c r="G84" t="s">
        <v>8</v>
      </c>
      <c r="H84" t="s">
        <v>1017</v>
      </c>
      <c r="I84" t="s">
        <v>1021</v>
      </c>
      <c r="K84" t="s">
        <v>1022</v>
      </c>
      <c r="M84" t="s">
        <v>1023</v>
      </c>
    </row>
    <row r="85" spans="1:13" x14ac:dyDescent="0.4">
      <c r="A85" t="s">
        <v>783</v>
      </c>
      <c r="B85" t="s">
        <v>774</v>
      </c>
      <c r="C85" t="s">
        <v>1044</v>
      </c>
      <c r="E85">
        <v>647</v>
      </c>
      <c r="F85">
        <v>7764</v>
      </c>
      <c r="G85" t="s">
        <v>18</v>
      </c>
      <c r="H85" t="s">
        <v>1035</v>
      </c>
      <c r="I85" t="s">
        <v>1019</v>
      </c>
      <c r="K85" t="s">
        <v>1036</v>
      </c>
    </row>
    <row r="86" spans="1:13" x14ac:dyDescent="0.4">
      <c r="A86" t="s">
        <v>798</v>
      </c>
      <c r="B86" t="s">
        <v>15</v>
      </c>
      <c r="C86" t="s">
        <v>15</v>
      </c>
      <c r="D86" t="s">
        <v>40</v>
      </c>
      <c r="E86">
        <v>704.04</v>
      </c>
      <c r="F86">
        <v>7748.04</v>
      </c>
      <c r="G86" t="s">
        <v>16</v>
      </c>
      <c r="H86" t="s">
        <v>1031</v>
      </c>
      <c r="I86" t="s">
        <v>1032</v>
      </c>
      <c r="K86" t="s">
        <v>1030</v>
      </c>
    </row>
    <row r="87" spans="1:13" x14ac:dyDescent="0.4">
      <c r="A87" t="s">
        <v>790</v>
      </c>
      <c r="B87" t="s">
        <v>15</v>
      </c>
      <c r="C87" t="s">
        <v>15</v>
      </c>
      <c r="D87" t="s">
        <v>40</v>
      </c>
      <c r="E87">
        <v>701</v>
      </c>
      <c r="F87">
        <v>7702</v>
      </c>
      <c r="G87" t="s">
        <v>16</v>
      </c>
      <c r="H87" t="s">
        <v>1031</v>
      </c>
      <c r="I87" t="s">
        <v>1032</v>
      </c>
      <c r="K87" t="s">
        <v>1030</v>
      </c>
    </row>
    <row r="88" spans="1:13" x14ac:dyDescent="0.4">
      <c r="A88" t="s">
        <v>794</v>
      </c>
      <c r="B88" t="s">
        <v>17</v>
      </c>
      <c r="C88" t="s">
        <v>17</v>
      </c>
      <c r="E88">
        <v>640.99</v>
      </c>
      <c r="F88">
        <v>7692</v>
      </c>
      <c r="G88" t="s">
        <v>11</v>
      </c>
      <c r="H88" t="s">
        <v>1028</v>
      </c>
      <c r="I88" t="s">
        <v>1029</v>
      </c>
      <c r="K88" t="s">
        <v>1030</v>
      </c>
      <c r="M88" t="s">
        <v>7</v>
      </c>
    </row>
    <row r="89" spans="1:13" x14ac:dyDescent="0.4">
      <c r="A89" t="s">
        <v>795</v>
      </c>
      <c r="B89" t="s">
        <v>17</v>
      </c>
      <c r="C89" t="s">
        <v>17</v>
      </c>
      <c r="E89">
        <v>638.99</v>
      </c>
      <c r="F89">
        <v>7674</v>
      </c>
      <c r="G89" t="s">
        <v>11</v>
      </c>
      <c r="H89" t="s">
        <v>1028</v>
      </c>
      <c r="I89" t="s">
        <v>1029</v>
      </c>
      <c r="K89" t="s">
        <v>1030</v>
      </c>
      <c r="M89" t="s">
        <v>7</v>
      </c>
    </row>
    <row r="90" spans="1:13" x14ac:dyDescent="0.4">
      <c r="A90" t="s">
        <v>789</v>
      </c>
      <c r="B90" t="s">
        <v>773</v>
      </c>
      <c r="C90" t="s">
        <v>1043</v>
      </c>
      <c r="E90">
        <v>732</v>
      </c>
      <c r="F90">
        <v>7623</v>
      </c>
      <c r="G90" t="s">
        <v>1026</v>
      </c>
      <c r="H90" t="s">
        <v>1027</v>
      </c>
      <c r="I90" t="s">
        <v>1033</v>
      </c>
      <c r="K90" t="s">
        <v>1034</v>
      </c>
    </row>
    <row r="91" spans="1:13" x14ac:dyDescent="0.4">
      <c r="A91" t="s">
        <v>785</v>
      </c>
      <c r="B91" t="s">
        <v>800</v>
      </c>
      <c r="C91" t="s">
        <v>800</v>
      </c>
      <c r="E91">
        <v>1049</v>
      </c>
      <c r="F91">
        <v>7580</v>
      </c>
    </row>
    <row r="92" spans="1:13" x14ac:dyDescent="0.4">
      <c r="A92" t="s">
        <v>784</v>
      </c>
      <c r="B92" t="s">
        <v>773</v>
      </c>
      <c r="C92" t="s">
        <v>1043</v>
      </c>
      <c r="E92">
        <v>722</v>
      </c>
      <c r="F92">
        <v>7550</v>
      </c>
      <c r="G92" t="s">
        <v>1026</v>
      </c>
      <c r="H92" t="s">
        <v>1027</v>
      </c>
      <c r="I92" t="s">
        <v>1033</v>
      </c>
      <c r="K92" t="s">
        <v>1034</v>
      </c>
    </row>
    <row r="93" spans="1:13" x14ac:dyDescent="0.4">
      <c r="A93" t="s">
        <v>785</v>
      </c>
      <c r="B93" t="s">
        <v>774</v>
      </c>
      <c r="C93" t="s">
        <v>1044</v>
      </c>
      <c r="E93">
        <v>620</v>
      </c>
      <c r="F93">
        <v>7444.5</v>
      </c>
      <c r="G93" t="s">
        <v>18</v>
      </c>
      <c r="H93" t="s">
        <v>1035</v>
      </c>
      <c r="I93" t="s">
        <v>1019</v>
      </c>
      <c r="K93" t="s">
        <v>1036</v>
      </c>
    </row>
    <row r="94" spans="1:13" x14ac:dyDescent="0.4">
      <c r="A94" t="s">
        <v>789</v>
      </c>
      <c r="B94" t="s">
        <v>15</v>
      </c>
      <c r="C94" t="s">
        <v>15</v>
      </c>
      <c r="D94" t="s">
        <v>40</v>
      </c>
      <c r="E94">
        <v>658</v>
      </c>
      <c r="F94">
        <v>7238</v>
      </c>
      <c r="G94" t="s">
        <v>16</v>
      </c>
      <c r="H94" t="s">
        <v>1031</v>
      </c>
      <c r="I94" t="s">
        <v>1032</v>
      </c>
      <c r="K94" t="s">
        <v>1030</v>
      </c>
    </row>
    <row r="95" spans="1:13" x14ac:dyDescent="0.4">
      <c r="A95" t="s">
        <v>788</v>
      </c>
      <c r="B95" t="s">
        <v>12</v>
      </c>
      <c r="C95" t="s">
        <v>12</v>
      </c>
      <c r="E95">
        <v>686</v>
      </c>
      <c r="F95">
        <v>7174</v>
      </c>
      <c r="G95" t="s">
        <v>1026</v>
      </c>
      <c r="H95" t="s">
        <v>1027</v>
      </c>
      <c r="I95" t="s">
        <v>7</v>
      </c>
      <c r="K95" t="s">
        <v>1023</v>
      </c>
    </row>
    <row r="96" spans="1:13" x14ac:dyDescent="0.4">
      <c r="A96" t="s">
        <v>790</v>
      </c>
      <c r="B96" t="s">
        <v>774</v>
      </c>
      <c r="C96" t="s">
        <v>1044</v>
      </c>
      <c r="E96">
        <v>581</v>
      </c>
      <c r="F96">
        <v>6972</v>
      </c>
      <c r="G96" t="s">
        <v>18</v>
      </c>
      <c r="H96" t="s">
        <v>1035</v>
      </c>
      <c r="I96" t="s">
        <v>1019</v>
      </c>
      <c r="K96" t="s">
        <v>1036</v>
      </c>
    </row>
    <row r="97" spans="1:15" x14ac:dyDescent="0.4">
      <c r="A97" t="s">
        <v>798</v>
      </c>
      <c r="B97" t="s">
        <v>17</v>
      </c>
      <c r="C97" t="s">
        <v>17</v>
      </c>
      <c r="E97">
        <v>571.97</v>
      </c>
      <c r="F97">
        <v>6864</v>
      </c>
      <c r="G97" t="s">
        <v>11</v>
      </c>
      <c r="H97" t="s">
        <v>1028</v>
      </c>
      <c r="I97" t="s">
        <v>1029</v>
      </c>
      <c r="K97" t="s">
        <v>1030</v>
      </c>
      <c r="M97" t="s">
        <v>7</v>
      </c>
    </row>
    <row r="98" spans="1:15" x14ac:dyDescent="0.4">
      <c r="A98" t="s">
        <v>784</v>
      </c>
      <c r="B98" t="s">
        <v>15</v>
      </c>
      <c r="C98" t="s">
        <v>15</v>
      </c>
      <c r="D98" t="s">
        <v>40</v>
      </c>
      <c r="E98">
        <v>619</v>
      </c>
      <c r="F98">
        <v>6809</v>
      </c>
      <c r="G98" t="s">
        <v>16</v>
      </c>
      <c r="H98" t="s">
        <v>1031</v>
      </c>
      <c r="I98" t="s">
        <v>1032</v>
      </c>
      <c r="K98" t="s">
        <v>1030</v>
      </c>
    </row>
    <row r="99" spans="1:15" x14ac:dyDescent="0.4">
      <c r="A99" t="s">
        <v>794</v>
      </c>
      <c r="B99" t="s">
        <v>773</v>
      </c>
      <c r="C99" t="s">
        <v>1043</v>
      </c>
      <c r="E99">
        <v>647</v>
      </c>
      <c r="F99">
        <v>6739</v>
      </c>
      <c r="G99" t="s">
        <v>1026</v>
      </c>
      <c r="H99" t="s">
        <v>1027</v>
      </c>
      <c r="I99" t="s">
        <v>1033</v>
      </c>
      <c r="K99" t="s">
        <v>1034</v>
      </c>
    </row>
    <row r="100" spans="1:15" x14ac:dyDescent="0.4">
      <c r="A100" t="s">
        <v>789</v>
      </c>
      <c r="B100" t="s">
        <v>774</v>
      </c>
      <c r="C100" t="s">
        <v>1044</v>
      </c>
      <c r="E100">
        <v>556</v>
      </c>
      <c r="F100">
        <v>6674</v>
      </c>
      <c r="G100" t="s">
        <v>18</v>
      </c>
      <c r="H100" t="s">
        <v>1035</v>
      </c>
      <c r="I100" t="s">
        <v>1019</v>
      </c>
      <c r="K100" t="s">
        <v>1036</v>
      </c>
    </row>
    <row r="101" spans="1:15" x14ac:dyDescent="0.4">
      <c r="A101" t="s">
        <v>786</v>
      </c>
      <c r="B101" t="s">
        <v>12</v>
      </c>
      <c r="C101" t="s">
        <v>12</v>
      </c>
      <c r="E101">
        <v>630</v>
      </c>
      <c r="F101">
        <v>6570.4</v>
      </c>
      <c r="G101" t="s">
        <v>1026</v>
      </c>
      <c r="H101" t="s">
        <v>1027</v>
      </c>
      <c r="I101" t="s">
        <v>7</v>
      </c>
      <c r="K101" t="s">
        <v>1023</v>
      </c>
    </row>
    <row r="102" spans="1:15" x14ac:dyDescent="0.4">
      <c r="A102" t="s">
        <v>783</v>
      </c>
      <c r="B102" t="s">
        <v>801</v>
      </c>
      <c r="C102" t="s">
        <v>801</v>
      </c>
      <c r="D102" t="s">
        <v>802</v>
      </c>
      <c r="E102">
        <v>1021</v>
      </c>
      <c r="F102">
        <v>6505</v>
      </c>
    </row>
    <row r="103" spans="1:15" x14ac:dyDescent="0.4">
      <c r="A103" t="s">
        <v>788</v>
      </c>
      <c r="B103" t="s">
        <v>15</v>
      </c>
      <c r="C103" t="s">
        <v>15</v>
      </c>
      <c r="D103" t="s">
        <v>40</v>
      </c>
      <c r="E103">
        <v>591</v>
      </c>
      <c r="F103">
        <v>6501</v>
      </c>
      <c r="G103" t="s">
        <v>16</v>
      </c>
      <c r="H103" t="s">
        <v>1031</v>
      </c>
      <c r="I103" t="s">
        <v>1032</v>
      </c>
      <c r="K103" t="s">
        <v>1030</v>
      </c>
    </row>
    <row r="104" spans="1:15" x14ac:dyDescent="0.4">
      <c r="A104" t="s">
        <v>791</v>
      </c>
      <c r="B104" t="s">
        <v>773</v>
      </c>
      <c r="C104" t="s">
        <v>1043</v>
      </c>
      <c r="E104">
        <v>618</v>
      </c>
      <c r="F104">
        <v>6428</v>
      </c>
      <c r="G104" t="s">
        <v>1026</v>
      </c>
      <c r="H104" t="s">
        <v>1027</v>
      </c>
      <c r="I104" t="s">
        <v>1033</v>
      </c>
      <c r="K104" t="s">
        <v>1034</v>
      </c>
    </row>
    <row r="105" spans="1:15" x14ac:dyDescent="0.4">
      <c r="A105" t="s">
        <v>789</v>
      </c>
      <c r="B105" t="s">
        <v>19</v>
      </c>
      <c r="C105" t="s">
        <v>19</v>
      </c>
      <c r="E105">
        <v>628</v>
      </c>
      <c r="F105">
        <v>6381</v>
      </c>
    </row>
    <row r="106" spans="1:15" x14ac:dyDescent="0.4">
      <c r="A106" t="s">
        <v>788</v>
      </c>
      <c r="B106" t="s">
        <v>773</v>
      </c>
      <c r="C106" t="s">
        <v>1043</v>
      </c>
      <c r="E106">
        <v>602</v>
      </c>
      <c r="F106">
        <v>6297</v>
      </c>
      <c r="G106" t="s">
        <v>1026</v>
      </c>
      <c r="H106" t="s">
        <v>1027</v>
      </c>
      <c r="I106" t="s">
        <v>1033</v>
      </c>
      <c r="K106" t="s">
        <v>1034</v>
      </c>
    </row>
    <row r="107" spans="1:15" x14ac:dyDescent="0.4">
      <c r="A107" t="s">
        <v>788</v>
      </c>
      <c r="B107" t="s">
        <v>34</v>
      </c>
      <c r="C107" t="s">
        <v>34</v>
      </c>
      <c r="E107">
        <v>520</v>
      </c>
      <c r="F107">
        <v>6252</v>
      </c>
      <c r="G107" t="s">
        <v>35</v>
      </c>
      <c r="H107" t="s">
        <v>1028</v>
      </c>
      <c r="I107" t="s">
        <v>1037</v>
      </c>
      <c r="J107" t="s">
        <v>1031</v>
      </c>
      <c r="K107" t="s">
        <v>1038</v>
      </c>
    </row>
    <row r="108" spans="1:15" x14ac:dyDescent="0.4">
      <c r="A108" t="s">
        <v>783</v>
      </c>
      <c r="B108" t="s">
        <v>34</v>
      </c>
      <c r="C108" t="s">
        <v>34</v>
      </c>
      <c r="E108">
        <v>514</v>
      </c>
      <c r="F108">
        <v>6168</v>
      </c>
      <c r="G108" t="s">
        <v>35</v>
      </c>
      <c r="H108" t="s">
        <v>1028</v>
      </c>
      <c r="I108" t="s">
        <v>1037</v>
      </c>
      <c r="J108" t="s">
        <v>1031</v>
      </c>
      <c r="K108" t="s">
        <v>1038</v>
      </c>
    </row>
    <row r="109" spans="1:15" x14ac:dyDescent="0.4">
      <c r="A109" t="s">
        <v>784</v>
      </c>
      <c r="B109" t="s">
        <v>774</v>
      </c>
      <c r="C109" t="s">
        <v>1044</v>
      </c>
      <c r="E109">
        <v>508</v>
      </c>
      <c r="F109">
        <v>6096</v>
      </c>
      <c r="G109" t="s">
        <v>18</v>
      </c>
      <c r="H109" t="s">
        <v>1035</v>
      </c>
      <c r="I109" t="s">
        <v>1019</v>
      </c>
      <c r="K109" t="s">
        <v>1036</v>
      </c>
    </row>
    <row r="110" spans="1:15" x14ac:dyDescent="0.4">
      <c r="A110" t="s">
        <v>793</v>
      </c>
      <c r="B110" t="s">
        <v>15</v>
      </c>
      <c r="C110" t="s">
        <v>15</v>
      </c>
      <c r="D110" t="s">
        <v>40</v>
      </c>
      <c r="E110">
        <v>539</v>
      </c>
      <c r="F110">
        <v>5934</v>
      </c>
      <c r="G110" t="s">
        <v>16</v>
      </c>
      <c r="H110" t="s">
        <v>1031</v>
      </c>
      <c r="I110" t="s">
        <v>1032</v>
      </c>
      <c r="K110" t="s">
        <v>1030</v>
      </c>
    </row>
    <row r="111" spans="1:15" x14ac:dyDescent="0.4">
      <c r="A111" t="s">
        <v>785</v>
      </c>
      <c r="B111" t="s">
        <v>34</v>
      </c>
      <c r="C111" t="s">
        <v>34</v>
      </c>
      <c r="E111">
        <v>484</v>
      </c>
      <c r="F111">
        <v>5812</v>
      </c>
      <c r="G111" t="s">
        <v>35</v>
      </c>
      <c r="H111" t="s">
        <v>1028</v>
      </c>
      <c r="I111" t="s">
        <v>1037</v>
      </c>
      <c r="J111" t="s">
        <v>1031</v>
      </c>
      <c r="K111" t="s">
        <v>1038</v>
      </c>
    </row>
    <row r="112" spans="1:15" x14ac:dyDescent="0.4">
      <c r="A112" t="s">
        <v>803</v>
      </c>
      <c r="B112" t="s">
        <v>761</v>
      </c>
      <c r="C112" t="s">
        <v>761</v>
      </c>
      <c r="E112">
        <v>506</v>
      </c>
      <c r="F112">
        <v>5766</v>
      </c>
      <c r="G112" t="s">
        <v>5</v>
      </c>
      <c r="H112" t="s">
        <v>1017</v>
      </c>
      <c r="I112" t="s">
        <v>6</v>
      </c>
      <c r="K112" t="s">
        <v>1018</v>
      </c>
      <c r="M112" t="s">
        <v>1019</v>
      </c>
      <c r="O112" t="s">
        <v>1020</v>
      </c>
    </row>
    <row r="113" spans="1:11" x14ac:dyDescent="0.4">
      <c r="A113" t="s">
        <v>797</v>
      </c>
      <c r="B113" t="s">
        <v>15</v>
      </c>
      <c r="C113" t="s">
        <v>15</v>
      </c>
      <c r="D113" t="s">
        <v>40</v>
      </c>
      <c r="E113">
        <v>522</v>
      </c>
      <c r="F113">
        <v>5746</v>
      </c>
      <c r="G113" t="s">
        <v>16</v>
      </c>
      <c r="H113" t="s">
        <v>1031</v>
      </c>
      <c r="I113" t="s">
        <v>1032</v>
      </c>
      <c r="K113" t="s">
        <v>1030</v>
      </c>
    </row>
    <row r="114" spans="1:11" x14ac:dyDescent="0.4">
      <c r="A114" t="s">
        <v>793</v>
      </c>
      <c r="B114" t="s">
        <v>773</v>
      </c>
      <c r="C114" t="s">
        <v>1043</v>
      </c>
      <c r="E114">
        <v>544</v>
      </c>
      <c r="F114">
        <v>5726</v>
      </c>
      <c r="G114" t="s">
        <v>1026</v>
      </c>
      <c r="H114" t="s">
        <v>1027</v>
      </c>
      <c r="I114" t="s">
        <v>1033</v>
      </c>
      <c r="K114" t="s">
        <v>1034</v>
      </c>
    </row>
    <row r="115" spans="1:11" x14ac:dyDescent="0.4">
      <c r="A115" t="s">
        <v>795</v>
      </c>
      <c r="B115" t="s">
        <v>15</v>
      </c>
      <c r="C115" t="s">
        <v>15</v>
      </c>
      <c r="D115" t="s">
        <v>40</v>
      </c>
      <c r="E115">
        <v>502</v>
      </c>
      <c r="F115">
        <v>5529</v>
      </c>
      <c r="G115" t="s">
        <v>16</v>
      </c>
      <c r="H115" t="s">
        <v>1031</v>
      </c>
      <c r="I115" t="s">
        <v>1032</v>
      </c>
      <c r="K115" t="s">
        <v>1030</v>
      </c>
    </row>
    <row r="116" spans="1:11" x14ac:dyDescent="0.4">
      <c r="A116" t="s">
        <v>786</v>
      </c>
      <c r="B116" t="s">
        <v>773</v>
      </c>
      <c r="C116" t="s">
        <v>1043</v>
      </c>
      <c r="E116">
        <v>523</v>
      </c>
      <c r="F116">
        <v>5487</v>
      </c>
      <c r="G116" t="s">
        <v>1026</v>
      </c>
      <c r="H116" t="s">
        <v>1027</v>
      </c>
      <c r="I116" t="s">
        <v>1033</v>
      </c>
      <c r="K116" t="s">
        <v>1034</v>
      </c>
    </row>
    <row r="117" spans="1:11" x14ac:dyDescent="0.4">
      <c r="A117" t="s">
        <v>798</v>
      </c>
      <c r="B117" t="s">
        <v>773</v>
      </c>
      <c r="C117" t="s">
        <v>1043</v>
      </c>
      <c r="E117">
        <v>484</v>
      </c>
      <c r="F117">
        <v>5324</v>
      </c>
      <c r="G117" t="s">
        <v>1026</v>
      </c>
      <c r="H117" t="s">
        <v>1027</v>
      </c>
      <c r="I117" t="s">
        <v>1033</v>
      </c>
      <c r="K117" t="s">
        <v>1034</v>
      </c>
    </row>
    <row r="118" spans="1:11" x14ac:dyDescent="0.4">
      <c r="A118" t="s">
        <v>796</v>
      </c>
      <c r="B118" t="s">
        <v>773</v>
      </c>
      <c r="C118" t="s">
        <v>1043</v>
      </c>
      <c r="E118">
        <v>500.97</v>
      </c>
      <c r="F118">
        <v>5221.03</v>
      </c>
      <c r="G118" t="s">
        <v>1026</v>
      </c>
      <c r="H118" t="s">
        <v>1027</v>
      </c>
      <c r="I118" t="s">
        <v>1033</v>
      </c>
      <c r="K118" t="s">
        <v>1034</v>
      </c>
    </row>
    <row r="119" spans="1:11" x14ac:dyDescent="0.4">
      <c r="A119" t="s">
        <v>789</v>
      </c>
      <c r="B119" t="s">
        <v>34</v>
      </c>
      <c r="C119" t="s">
        <v>34</v>
      </c>
      <c r="E119">
        <v>432</v>
      </c>
      <c r="F119">
        <v>5184</v>
      </c>
      <c r="G119" t="s">
        <v>35</v>
      </c>
      <c r="H119" t="s">
        <v>1028</v>
      </c>
      <c r="I119" t="s">
        <v>1037</v>
      </c>
      <c r="J119" t="s">
        <v>1031</v>
      </c>
      <c r="K119" t="s">
        <v>1038</v>
      </c>
    </row>
    <row r="120" spans="1:11" x14ac:dyDescent="0.4">
      <c r="A120" t="s">
        <v>792</v>
      </c>
      <c r="B120" t="s">
        <v>773</v>
      </c>
      <c r="C120" t="s">
        <v>1043</v>
      </c>
      <c r="E120">
        <v>479.98</v>
      </c>
      <c r="F120">
        <v>4993.9799999999996</v>
      </c>
      <c r="G120" t="s">
        <v>1026</v>
      </c>
      <c r="H120" t="s">
        <v>1027</v>
      </c>
      <c r="I120" t="s">
        <v>1033</v>
      </c>
      <c r="K120" t="s">
        <v>1034</v>
      </c>
    </row>
    <row r="121" spans="1:11" x14ac:dyDescent="0.4">
      <c r="A121" t="s">
        <v>792</v>
      </c>
      <c r="B121" t="s">
        <v>774</v>
      </c>
      <c r="C121" t="s">
        <v>1044</v>
      </c>
      <c r="E121">
        <v>416</v>
      </c>
      <c r="F121">
        <v>4992</v>
      </c>
      <c r="G121" t="s">
        <v>18</v>
      </c>
      <c r="H121" t="s">
        <v>1035</v>
      </c>
      <c r="I121" t="s">
        <v>1019</v>
      </c>
      <c r="K121" t="s">
        <v>1036</v>
      </c>
    </row>
    <row r="122" spans="1:11" x14ac:dyDescent="0.4">
      <c r="A122" t="s">
        <v>796</v>
      </c>
      <c r="B122" t="s">
        <v>774</v>
      </c>
      <c r="C122" t="s">
        <v>1044</v>
      </c>
      <c r="E122">
        <v>409.98</v>
      </c>
      <c r="F122">
        <v>4925</v>
      </c>
      <c r="G122" t="s">
        <v>18</v>
      </c>
      <c r="H122" t="s">
        <v>1035</v>
      </c>
      <c r="I122" t="s">
        <v>1019</v>
      </c>
      <c r="K122" t="s">
        <v>1036</v>
      </c>
    </row>
    <row r="123" spans="1:11" x14ac:dyDescent="0.4">
      <c r="A123" t="s">
        <v>797</v>
      </c>
      <c r="B123" t="s">
        <v>34</v>
      </c>
      <c r="C123" t="s">
        <v>34</v>
      </c>
      <c r="E123">
        <v>405</v>
      </c>
      <c r="F123">
        <v>4860</v>
      </c>
      <c r="G123" t="s">
        <v>35</v>
      </c>
      <c r="H123" t="s">
        <v>1028</v>
      </c>
      <c r="I123" t="s">
        <v>1037</v>
      </c>
      <c r="J123" t="s">
        <v>1031</v>
      </c>
      <c r="K123" t="s">
        <v>1038</v>
      </c>
    </row>
    <row r="124" spans="1:11" x14ac:dyDescent="0.4">
      <c r="A124" t="s">
        <v>786</v>
      </c>
      <c r="B124" t="s">
        <v>15</v>
      </c>
      <c r="C124" t="s">
        <v>15</v>
      </c>
      <c r="D124" t="s">
        <v>40</v>
      </c>
      <c r="E124">
        <v>439</v>
      </c>
      <c r="F124">
        <v>4829</v>
      </c>
      <c r="G124" t="s">
        <v>16</v>
      </c>
      <c r="H124" t="s">
        <v>1031</v>
      </c>
      <c r="I124" t="s">
        <v>1032</v>
      </c>
      <c r="K124" t="s">
        <v>1030</v>
      </c>
    </row>
    <row r="125" spans="1:11" x14ac:dyDescent="0.4">
      <c r="A125" t="s">
        <v>784</v>
      </c>
      <c r="B125" t="s">
        <v>804</v>
      </c>
      <c r="C125" t="s">
        <v>804</v>
      </c>
      <c r="E125">
        <v>15</v>
      </c>
      <c r="F125">
        <v>4750.08</v>
      </c>
    </row>
    <row r="126" spans="1:11" x14ac:dyDescent="0.4">
      <c r="A126" t="s">
        <v>795</v>
      </c>
      <c r="B126" t="s">
        <v>774</v>
      </c>
      <c r="C126" t="s">
        <v>1044</v>
      </c>
      <c r="E126">
        <v>388</v>
      </c>
      <c r="F126">
        <v>4656</v>
      </c>
      <c r="G126" t="s">
        <v>18</v>
      </c>
      <c r="H126" t="s">
        <v>1035</v>
      </c>
      <c r="I126" t="s">
        <v>1019</v>
      </c>
      <c r="K126" t="s">
        <v>1036</v>
      </c>
    </row>
    <row r="127" spans="1:11" x14ac:dyDescent="0.4">
      <c r="A127" t="s">
        <v>797</v>
      </c>
      <c r="B127" t="s">
        <v>773</v>
      </c>
      <c r="C127" t="s">
        <v>1043</v>
      </c>
      <c r="E127">
        <v>445</v>
      </c>
      <c r="F127">
        <v>4645</v>
      </c>
      <c r="G127" t="s">
        <v>1026</v>
      </c>
      <c r="H127" t="s">
        <v>1027</v>
      </c>
      <c r="I127" t="s">
        <v>1033</v>
      </c>
      <c r="K127" t="s">
        <v>1034</v>
      </c>
    </row>
    <row r="128" spans="1:11" x14ac:dyDescent="0.4">
      <c r="A128" t="s">
        <v>784</v>
      </c>
      <c r="B128" t="s">
        <v>34</v>
      </c>
      <c r="C128" t="s">
        <v>34</v>
      </c>
      <c r="E128">
        <v>386</v>
      </c>
      <c r="F128">
        <v>4621</v>
      </c>
      <c r="G128" t="s">
        <v>35</v>
      </c>
      <c r="H128" t="s">
        <v>1028</v>
      </c>
      <c r="I128" t="s">
        <v>1037</v>
      </c>
      <c r="J128" t="s">
        <v>1031</v>
      </c>
      <c r="K128" t="s">
        <v>1038</v>
      </c>
    </row>
    <row r="129" spans="1:13" x14ac:dyDescent="0.4">
      <c r="A129" t="s">
        <v>798</v>
      </c>
      <c r="B129" t="s">
        <v>801</v>
      </c>
      <c r="C129" t="s">
        <v>801</v>
      </c>
      <c r="D129" t="s">
        <v>802</v>
      </c>
      <c r="E129">
        <v>751</v>
      </c>
      <c r="F129">
        <v>4617</v>
      </c>
    </row>
    <row r="130" spans="1:13" x14ac:dyDescent="0.4">
      <c r="A130" t="s">
        <v>795</v>
      </c>
      <c r="B130" t="s">
        <v>773</v>
      </c>
      <c r="C130" t="s">
        <v>1043</v>
      </c>
      <c r="E130">
        <v>435.99</v>
      </c>
      <c r="F130">
        <v>4524.99</v>
      </c>
      <c r="G130" t="s">
        <v>1026</v>
      </c>
      <c r="H130" t="s">
        <v>1027</v>
      </c>
      <c r="I130" t="s">
        <v>1033</v>
      </c>
      <c r="K130" t="s">
        <v>1034</v>
      </c>
    </row>
    <row r="131" spans="1:13" x14ac:dyDescent="0.4">
      <c r="A131" t="s">
        <v>789</v>
      </c>
      <c r="B131" t="s">
        <v>20</v>
      </c>
      <c r="C131" t="s">
        <v>20</v>
      </c>
      <c r="E131">
        <v>461</v>
      </c>
      <c r="F131">
        <v>4523</v>
      </c>
    </row>
    <row r="132" spans="1:13" x14ac:dyDescent="0.4">
      <c r="A132" t="s">
        <v>791</v>
      </c>
      <c r="B132" t="s">
        <v>774</v>
      </c>
      <c r="C132" t="s">
        <v>1044</v>
      </c>
      <c r="E132">
        <v>371.99</v>
      </c>
      <c r="F132">
        <v>4467</v>
      </c>
      <c r="G132" t="s">
        <v>18</v>
      </c>
      <c r="H132" t="s">
        <v>1035</v>
      </c>
      <c r="I132" t="s">
        <v>1019</v>
      </c>
      <c r="K132" t="s">
        <v>1036</v>
      </c>
    </row>
    <row r="133" spans="1:13" x14ac:dyDescent="0.4">
      <c r="A133" t="s">
        <v>793</v>
      </c>
      <c r="B133" t="s">
        <v>774</v>
      </c>
      <c r="C133" t="s">
        <v>1044</v>
      </c>
      <c r="E133">
        <v>370</v>
      </c>
      <c r="F133">
        <v>4446</v>
      </c>
      <c r="G133" t="s">
        <v>18</v>
      </c>
      <c r="H133" t="s">
        <v>1035</v>
      </c>
      <c r="I133" t="s">
        <v>1019</v>
      </c>
      <c r="K133" t="s">
        <v>1036</v>
      </c>
    </row>
    <row r="134" spans="1:13" x14ac:dyDescent="0.4">
      <c r="A134" t="s">
        <v>785</v>
      </c>
      <c r="B134" t="s">
        <v>22</v>
      </c>
      <c r="C134" t="s">
        <v>22</v>
      </c>
      <c r="E134">
        <v>379</v>
      </c>
      <c r="F134">
        <v>4167</v>
      </c>
    </row>
    <row r="135" spans="1:13" x14ac:dyDescent="0.4">
      <c r="A135" t="s">
        <v>791</v>
      </c>
      <c r="B135" t="s">
        <v>34</v>
      </c>
      <c r="C135" t="s">
        <v>34</v>
      </c>
      <c r="E135">
        <v>343</v>
      </c>
      <c r="F135">
        <v>4116</v>
      </c>
      <c r="G135" t="s">
        <v>35</v>
      </c>
      <c r="H135" t="s">
        <v>1028</v>
      </c>
      <c r="I135" t="s">
        <v>1037</v>
      </c>
      <c r="J135" t="s">
        <v>1031</v>
      </c>
      <c r="K135" t="s">
        <v>1038</v>
      </c>
    </row>
    <row r="136" spans="1:13" x14ac:dyDescent="0.4">
      <c r="A136" t="s">
        <v>797</v>
      </c>
      <c r="B136" t="s">
        <v>774</v>
      </c>
      <c r="C136" t="s">
        <v>1044</v>
      </c>
      <c r="E136">
        <v>338</v>
      </c>
      <c r="F136">
        <v>4057</v>
      </c>
      <c r="G136" t="s">
        <v>18</v>
      </c>
      <c r="H136" t="s">
        <v>1035</v>
      </c>
      <c r="I136" t="s">
        <v>1019</v>
      </c>
      <c r="K136" t="s">
        <v>1036</v>
      </c>
    </row>
    <row r="137" spans="1:13" x14ac:dyDescent="0.4">
      <c r="A137" t="s">
        <v>783</v>
      </c>
      <c r="B137" t="s">
        <v>805</v>
      </c>
      <c r="C137" t="s">
        <v>1045</v>
      </c>
      <c r="E137">
        <v>601</v>
      </c>
      <c r="F137">
        <v>3986</v>
      </c>
    </row>
    <row r="138" spans="1:13" x14ac:dyDescent="0.4">
      <c r="A138" t="s">
        <v>788</v>
      </c>
      <c r="B138" t="s">
        <v>774</v>
      </c>
      <c r="C138" t="s">
        <v>1044</v>
      </c>
      <c r="E138">
        <v>329</v>
      </c>
      <c r="F138">
        <v>3948</v>
      </c>
      <c r="G138" t="s">
        <v>18</v>
      </c>
      <c r="H138" t="s">
        <v>1035</v>
      </c>
      <c r="I138" t="s">
        <v>1019</v>
      </c>
      <c r="K138" t="s">
        <v>1036</v>
      </c>
    </row>
    <row r="139" spans="1:13" x14ac:dyDescent="0.4">
      <c r="A139" t="s">
        <v>803</v>
      </c>
      <c r="B139" t="s">
        <v>12</v>
      </c>
      <c r="C139" t="s">
        <v>12</v>
      </c>
      <c r="E139">
        <v>377</v>
      </c>
      <c r="F139">
        <v>3932</v>
      </c>
      <c r="G139" t="s">
        <v>1026</v>
      </c>
      <c r="H139" t="s">
        <v>1027</v>
      </c>
      <c r="I139" t="s">
        <v>7</v>
      </c>
      <c r="K139" t="s">
        <v>1023</v>
      </c>
    </row>
    <row r="140" spans="1:13" x14ac:dyDescent="0.4">
      <c r="A140" t="s">
        <v>792</v>
      </c>
      <c r="B140" t="s">
        <v>34</v>
      </c>
      <c r="C140" t="s">
        <v>34</v>
      </c>
      <c r="E140">
        <v>322</v>
      </c>
      <c r="F140">
        <v>3864</v>
      </c>
      <c r="G140" t="s">
        <v>35</v>
      </c>
      <c r="H140" t="s">
        <v>1028</v>
      </c>
      <c r="I140" t="s">
        <v>1037</v>
      </c>
      <c r="J140" t="s">
        <v>1031</v>
      </c>
      <c r="K140" t="s">
        <v>1038</v>
      </c>
    </row>
    <row r="141" spans="1:13" x14ac:dyDescent="0.4">
      <c r="A141" t="s">
        <v>795</v>
      </c>
      <c r="B141" t="s">
        <v>34</v>
      </c>
      <c r="C141" t="s">
        <v>34</v>
      </c>
      <c r="E141">
        <v>317</v>
      </c>
      <c r="F141">
        <v>3805</v>
      </c>
      <c r="G141" t="s">
        <v>35</v>
      </c>
      <c r="H141" t="s">
        <v>1028</v>
      </c>
      <c r="I141" t="s">
        <v>1037</v>
      </c>
      <c r="J141" t="s">
        <v>1031</v>
      </c>
      <c r="K141" t="s">
        <v>1038</v>
      </c>
    </row>
    <row r="142" spans="1:13" x14ac:dyDescent="0.4">
      <c r="A142" t="s">
        <v>790</v>
      </c>
      <c r="B142" t="s">
        <v>806</v>
      </c>
      <c r="C142" t="s">
        <v>806</v>
      </c>
      <c r="E142">
        <v>271</v>
      </c>
      <c r="F142">
        <v>3794</v>
      </c>
    </row>
    <row r="143" spans="1:13" x14ac:dyDescent="0.4">
      <c r="A143" t="s">
        <v>784</v>
      </c>
      <c r="B143" t="s">
        <v>787</v>
      </c>
      <c r="C143" t="s">
        <v>787</v>
      </c>
      <c r="E143">
        <v>419</v>
      </c>
      <c r="F143">
        <v>3771</v>
      </c>
    </row>
    <row r="144" spans="1:13" x14ac:dyDescent="0.4">
      <c r="A144" t="s">
        <v>803</v>
      </c>
      <c r="B144" t="s">
        <v>14</v>
      </c>
      <c r="C144" t="s">
        <v>14</v>
      </c>
      <c r="E144">
        <v>358</v>
      </c>
      <c r="F144">
        <v>3744</v>
      </c>
      <c r="G144" t="s">
        <v>9</v>
      </c>
      <c r="H144" t="s">
        <v>1024</v>
      </c>
      <c r="I144" t="s">
        <v>10</v>
      </c>
      <c r="K144" t="s">
        <v>1025</v>
      </c>
      <c r="M144" t="s">
        <v>1020</v>
      </c>
    </row>
    <row r="145" spans="1:11" x14ac:dyDescent="0.4">
      <c r="A145" t="s">
        <v>794</v>
      </c>
      <c r="B145" t="s">
        <v>774</v>
      </c>
      <c r="C145" t="s">
        <v>1044</v>
      </c>
      <c r="E145">
        <v>308</v>
      </c>
      <c r="F145">
        <v>3697</v>
      </c>
      <c r="G145" t="s">
        <v>18</v>
      </c>
      <c r="H145" t="s">
        <v>1035</v>
      </c>
      <c r="I145" t="s">
        <v>1019</v>
      </c>
      <c r="K145" t="s">
        <v>1036</v>
      </c>
    </row>
    <row r="146" spans="1:11" x14ac:dyDescent="0.4">
      <c r="A146" t="s">
        <v>794</v>
      </c>
      <c r="B146" t="s">
        <v>801</v>
      </c>
      <c r="C146" t="s">
        <v>801</v>
      </c>
      <c r="D146" t="s">
        <v>802</v>
      </c>
      <c r="E146">
        <v>552</v>
      </c>
      <c r="F146">
        <v>3628</v>
      </c>
    </row>
    <row r="147" spans="1:11" x14ac:dyDescent="0.4">
      <c r="A147" t="s">
        <v>790</v>
      </c>
      <c r="B147" t="s">
        <v>34</v>
      </c>
      <c r="C147" t="s">
        <v>34</v>
      </c>
      <c r="E147">
        <v>291</v>
      </c>
      <c r="F147">
        <v>3483</v>
      </c>
      <c r="G147" t="s">
        <v>35</v>
      </c>
      <c r="H147" t="s">
        <v>1028</v>
      </c>
      <c r="I147" t="s">
        <v>1037</v>
      </c>
      <c r="J147" t="s">
        <v>1031</v>
      </c>
      <c r="K147" t="s">
        <v>1038</v>
      </c>
    </row>
    <row r="148" spans="1:11" x14ac:dyDescent="0.4">
      <c r="A148" t="s">
        <v>796</v>
      </c>
      <c r="B148" t="s">
        <v>34</v>
      </c>
      <c r="C148" t="s">
        <v>34</v>
      </c>
      <c r="E148">
        <v>286</v>
      </c>
      <c r="F148">
        <v>3432</v>
      </c>
      <c r="G148" t="s">
        <v>35</v>
      </c>
      <c r="H148" t="s">
        <v>1028</v>
      </c>
      <c r="I148" t="s">
        <v>1037</v>
      </c>
      <c r="J148" t="s">
        <v>1031</v>
      </c>
      <c r="K148" t="s">
        <v>1038</v>
      </c>
    </row>
    <row r="149" spans="1:11" x14ac:dyDescent="0.4">
      <c r="A149" t="s">
        <v>786</v>
      </c>
      <c r="B149" t="s">
        <v>774</v>
      </c>
      <c r="C149" t="s">
        <v>1044</v>
      </c>
      <c r="E149">
        <v>284</v>
      </c>
      <c r="F149">
        <v>3410</v>
      </c>
      <c r="G149" t="s">
        <v>18</v>
      </c>
      <c r="H149" t="s">
        <v>1035</v>
      </c>
      <c r="I149" t="s">
        <v>1019</v>
      </c>
      <c r="K149" t="s">
        <v>1036</v>
      </c>
    </row>
    <row r="150" spans="1:11" x14ac:dyDescent="0.4">
      <c r="A150" t="s">
        <v>790</v>
      </c>
      <c r="B150" t="s">
        <v>801</v>
      </c>
      <c r="C150" t="s">
        <v>801</v>
      </c>
      <c r="D150" t="s">
        <v>802</v>
      </c>
      <c r="E150">
        <v>511.99</v>
      </c>
      <c r="F150">
        <v>3342.99</v>
      </c>
    </row>
    <row r="151" spans="1:11" x14ac:dyDescent="0.4">
      <c r="A151" t="s">
        <v>784</v>
      </c>
      <c r="B151" t="s">
        <v>801</v>
      </c>
      <c r="C151" t="s">
        <v>801</v>
      </c>
      <c r="D151" t="s">
        <v>802</v>
      </c>
      <c r="E151">
        <v>520</v>
      </c>
      <c r="F151">
        <v>3318</v>
      </c>
    </row>
    <row r="152" spans="1:11" x14ac:dyDescent="0.4">
      <c r="A152" t="s">
        <v>789</v>
      </c>
      <c r="B152" t="s">
        <v>801</v>
      </c>
      <c r="C152" t="s">
        <v>801</v>
      </c>
      <c r="D152" t="s">
        <v>802</v>
      </c>
      <c r="E152">
        <v>437</v>
      </c>
      <c r="F152">
        <v>3285</v>
      </c>
    </row>
    <row r="153" spans="1:11" x14ac:dyDescent="0.4">
      <c r="A153" t="s">
        <v>793</v>
      </c>
      <c r="B153" t="s">
        <v>34</v>
      </c>
      <c r="C153" t="s">
        <v>34</v>
      </c>
      <c r="E153">
        <v>263</v>
      </c>
      <c r="F153">
        <v>3156</v>
      </c>
      <c r="G153" t="s">
        <v>35</v>
      </c>
      <c r="H153" t="s">
        <v>1028</v>
      </c>
      <c r="I153" t="s">
        <v>1037</v>
      </c>
      <c r="J153" t="s">
        <v>1031</v>
      </c>
      <c r="K153" t="s">
        <v>1038</v>
      </c>
    </row>
    <row r="154" spans="1:11" x14ac:dyDescent="0.4">
      <c r="A154" t="s">
        <v>803</v>
      </c>
      <c r="B154" t="s">
        <v>29</v>
      </c>
      <c r="C154" t="s">
        <v>29</v>
      </c>
      <c r="E154">
        <v>208</v>
      </c>
      <c r="F154">
        <v>3120</v>
      </c>
    </row>
    <row r="155" spans="1:11" x14ac:dyDescent="0.4">
      <c r="A155" t="s">
        <v>790</v>
      </c>
      <c r="B155" t="s">
        <v>787</v>
      </c>
      <c r="C155" t="s">
        <v>787</v>
      </c>
      <c r="E155">
        <v>257</v>
      </c>
      <c r="F155">
        <v>3120</v>
      </c>
    </row>
    <row r="156" spans="1:11" x14ac:dyDescent="0.4">
      <c r="A156" t="s">
        <v>797</v>
      </c>
      <c r="B156" t="s">
        <v>807</v>
      </c>
      <c r="C156" t="s">
        <v>1046</v>
      </c>
      <c r="E156">
        <v>254</v>
      </c>
      <c r="F156">
        <v>3044</v>
      </c>
    </row>
    <row r="157" spans="1:11" x14ac:dyDescent="0.4">
      <c r="A157" t="s">
        <v>784</v>
      </c>
      <c r="B157" t="s">
        <v>808</v>
      </c>
      <c r="C157" t="s">
        <v>808</v>
      </c>
      <c r="E157">
        <v>273</v>
      </c>
      <c r="F157">
        <v>3003</v>
      </c>
    </row>
    <row r="158" spans="1:11" x14ac:dyDescent="0.4">
      <c r="A158" t="s">
        <v>783</v>
      </c>
      <c r="B158" t="s">
        <v>809</v>
      </c>
      <c r="C158" t="s">
        <v>809</v>
      </c>
      <c r="E158">
        <v>371</v>
      </c>
      <c r="F158">
        <v>2971</v>
      </c>
    </row>
    <row r="159" spans="1:11" x14ac:dyDescent="0.4">
      <c r="A159" t="s">
        <v>785</v>
      </c>
      <c r="B159" t="s">
        <v>801</v>
      </c>
      <c r="C159" t="s">
        <v>801</v>
      </c>
      <c r="D159" t="s">
        <v>802</v>
      </c>
      <c r="E159">
        <v>454</v>
      </c>
      <c r="F159">
        <v>2916</v>
      </c>
    </row>
    <row r="160" spans="1:11" x14ac:dyDescent="0.4">
      <c r="A160" t="s">
        <v>803</v>
      </c>
      <c r="B160" t="s">
        <v>773</v>
      </c>
      <c r="C160" t="s">
        <v>1043</v>
      </c>
      <c r="E160">
        <v>277.99</v>
      </c>
      <c r="F160">
        <v>2894.99</v>
      </c>
      <c r="G160" t="s">
        <v>1026</v>
      </c>
      <c r="H160" t="s">
        <v>1027</v>
      </c>
      <c r="I160" t="s">
        <v>1033</v>
      </c>
      <c r="K160" t="s">
        <v>1034</v>
      </c>
    </row>
    <row r="161" spans="1:13" x14ac:dyDescent="0.4">
      <c r="A161" t="s">
        <v>797</v>
      </c>
      <c r="B161" t="s">
        <v>801</v>
      </c>
      <c r="C161" t="s">
        <v>801</v>
      </c>
      <c r="D161" t="s">
        <v>802</v>
      </c>
      <c r="E161">
        <v>414</v>
      </c>
      <c r="F161">
        <v>2863</v>
      </c>
    </row>
    <row r="162" spans="1:13" x14ac:dyDescent="0.4">
      <c r="A162" t="s">
        <v>796</v>
      </c>
      <c r="B162" t="s">
        <v>801</v>
      </c>
      <c r="C162" t="s">
        <v>801</v>
      </c>
      <c r="D162" t="s">
        <v>802</v>
      </c>
      <c r="E162">
        <v>409</v>
      </c>
      <c r="F162">
        <v>2846</v>
      </c>
    </row>
    <row r="163" spans="1:13" x14ac:dyDescent="0.4">
      <c r="A163" t="s">
        <v>794</v>
      </c>
      <c r="B163" t="s">
        <v>34</v>
      </c>
      <c r="C163" t="s">
        <v>34</v>
      </c>
      <c r="E163">
        <v>235</v>
      </c>
      <c r="F163">
        <v>2820</v>
      </c>
      <c r="G163" t="s">
        <v>35</v>
      </c>
      <c r="H163" t="s">
        <v>1028</v>
      </c>
      <c r="I163" t="s">
        <v>1037</v>
      </c>
      <c r="J163" t="s">
        <v>1031</v>
      </c>
      <c r="K163" t="s">
        <v>1038</v>
      </c>
    </row>
    <row r="164" spans="1:13" x14ac:dyDescent="0.4">
      <c r="A164" t="s">
        <v>803</v>
      </c>
      <c r="B164" t="s">
        <v>17</v>
      </c>
      <c r="C164" t="s">
        <v>17</v>
      </c>
      <c r="E164">
        <v>228</v>
      </c>
      <c r="F164">
        <v>2741</v>
      </c>
      <c r="G164" t="s">
        <v>11</v>
      </c>
      <c r="H164" t="s">
        <v>1028</v>
      </c>
      <c r="I164" t="s">
        <v>1029</v>
      </c>
      <c r="K164" t="s">
        <v>1030</v>
      </c>
      <c r="M164" t="s">
        <v>7</v>
      </c>
    </row>
    <row r="165" spans="1:13" x14ac:dyDescent="0.4">
      <c r="A165" t="s">
        <v>791</v>
      </c>
      <c r="B165" t="s">
        <v>801</v>
      </c>
      <c r="C165" t="s">
        <v>801</v>
      </c>
      <c r="D165" t="s">
        <v>802</v>
      </c>
      <c r="E165">
        <v>391</v>
      </c>
      <c r="F165">
        <v>2729</v>
      </c>
    </row>
    <row r="166" spans="1:13" x14ac:dyDescent="0.4">
      <c r="A166" t="s">
        <v>803</v>
      </c>
      <c r="B166" t="s">
        <v>13</v>
      </c>
      <c r="C166" t="s">
        <v>13</v>
      </c>
      <c r="E166">
        <v>220</v>
      </c>
      <c r="F166">
        <v>2640</v>
      </c>
      <c r="G166" t="s">
        <v>8</v>
      </c>
      <c r="H166" t="s">
        <v>1017</v>
      </c>
      <c r="I166" t="s">
        <v>1021</v>
      </c>
      <c r="K166" t="s">
        <v>1022</v>
      </c>
      <c r="M166" t="s">
        <v>1023</v>
      </c>
    </row>
    <row r="167" spans="1:13" x14ac:dyDescent="0.4">
      <c r="A167" t="s">
        <v>798</v>
      </c>
      <c r="B167" t="s">
        <v>805</v>
      </c>
      <c r="C167" t="s">
        <v>1045</v>
      </c>
      <c r="E167">
        <v>416</v>
      </c>
      <c r="F167">
        <v>2628</v>
      </c>
    </row>
    <row r="168" spans="1:13" x14ac:dyDescent="0.4">
      <c r="A168" t="s">
        <v>792</v>
      </c>
      <c r="B168" t="s">
        <v>801</v>
      </c>
      <c r="C168" t="s">
        <v>801</v>
      </c>
      <c r="D168" t="s">
        <v>802</v>
      </c>
      <c r="E168">
        <v>397</v>
      </c>
      <c r="F168">
        <v>2612</v>
      </c>
    </row>
    <row r="169" spans="1:13" x14ac:dyDescent="0.4">
      <c r="A169" t="s">
        <v>784</v>
      </c>
      <c r="B169" t="s">
        <v>809</v>
      </c>
      <c r="C169" t="s">
        <v>809</v>
      </c>
      <c r="E169">
        <v>319</v>
      </c>
      <c r="F169">
        <v>2552</v>
      </c>
    </row>
    <row r="170" spans="1:13" x14ac:dyDescent="0.4">
      <c r="A170" t="s">
        <v>795</v>
      </c>
      <c r="B170" t="s">
        <v>801</v>
      </c>
      <c r="C170" t="s">
        <v>801</v>
      </c>
      <c r="D170" t="s">
        <v>802</v>
      </c>
      <c r="E170">
        <v>363</v>
      </c>
      <c r="F170">
        <v>2551</v>
      </c>
    </row>
    <row r="171" spans="1:13" x14ac:dyDescent="0.4">
      <c r="A171" t="s">
        <v>794</v>
      </c>
      <c r="B171" t="s">
        <v>805</v>
      </c>
      <c r="C171" t="s">
        <v>1045</v>
      </c>
      <c r="E171">
        <v>373</v>
      </c>
      <c r="F171">
        <v>2547</v>
      </c>
    </row>
    <row r="172" spans="1:13" x14ac:dyDescent="0.4">
      <c r="A172" t="s">
        <v>783</v>
      </c>
      <c r="B172" t="s">
        <v>32</v>
      </c>
      <c r="C172" t="s">
        <v>32</v>
      </c>
      <c r="E172">
        <v>209</v>
      </c>
      <c r="F172">
        <v>2508</v>
      </c>
      <c r="G172" t="s">
        <v>33</v>
      </c>
      <c r="H172" t="s">
        <v>1039</v>
      </c>
      <c r="I172" t="s">
        <v>1040</v>
      </c>
      <c r="K172" t="s">
        <v>1020</v>
      </c>
    </row>
    <row r="173" spans="1:13" x14ac:dyDescent="0.4">
      <c r="A173" t="s">
        <v>783</v>
      </c>
      <c r="B173" t="s">
        <v>810</v>
      </c>
      <c r="C173" t="s">
        <v>810</v>
      </c>
      <c r="D173" t="s">
        <v>802</v>
      </c>
      <c r="E173">
        <v>492</v>
      </c>
      <c r="F173">
        <v>2466</v>
      </c>
    </row>
    <row r="174" spans="1:13" x14ac:dyDescent="0.4">
      <c r="A174" t="s">
        <v>790</v>
      </c>
      <c r="B174" t="s">
        <v>805</v>
      </c>
      <c r="C174" t="s">
        <v>1045</v>
      </c>
      <c r="E174">
        <v>362</v>
      </c>
      <c r="F174">
        <v>2449</v>
      </c>
    </row>
    <row r="175" spans="1:13" x14ac:dyDescent="0.4">
      <c r="A175" t="s">
        <v>786</v>
      </c>
      <c r="B175" t="s">
        <v>34</v>
      </c>
      <c r="C175" t="s">
        <v>34</v>
      </c>
      <c r="E175">
        <v>189</v>
      </c>
      <c r="F175">
        <v>2267</v>
      </c>
      <c r="G175" t="s">
        <v>35</v>
      </c>
      <c r="H175" t="s">
        <v>1028</v>
      </c>
      <c r="I175" t="s">
        <v>1037</v>
      </c>
      <c r="J175" t="s">
        <v>1031</v>
      </c>
      <c r="K175" t="s">
        <v>1038</v>
      </c>
    </row>
    <row r="176" spans="1:13" x14ac:dyDescent="0.4">
      <c r="A176" t="s">
        <v>788</v>
      </c>
      <c r="B176" t="s">
        <v>801</v>
      </c>
      <c r="C176" t="s">
        <v>801</v>
      </c>
      <c r="D176" t="s">
        <v>802</v>
      </c>
      <c r="E176">
        <v>343</v>
      </c>
      <c r="F176">
        <v>2167</v>
      </c>
    </row>
    <row r="177" spans="1:6" x14ac:dyDescent="0.4">
      <c r="A177" t="s">
        <v>789</v>
      </c>
      <c r="B177" t="s">
        <v>805</v>
      </c>
      <c r="C177" t="s">
        <v>1045</v>
      </c>
      <c r="E177">
        <v>298</v>
      </c>
      <c r="F177">
        <v>2149</v>
      </c>
    </row>
    <row r="178" spans="1:6" x14ac:dyDescent="0.4">
      <c r="A178" t="s">
        <v>796</v>
      </c>
      <c r="B178" t="s">
        <v>805</v>
      </c>
      <c r="C178" t="s">
        <v>1045</v>
      </c>
      <c r="E178">
        <v>293</v>
      </c>
      <c r="F178">
        <v>2052</v>
      </c>
    </row>
    <row r="179" spans="1:6" x14ac:dyDescent="0.4">
      <c r="A179" t="s">
        <v>803</v>
      </c>
      <c r="B179" t="s">
        <v>811</v>
      </c>
      <c r="C179" t="s">
        <v>811</v>
      </c>
      <c r="E179">
        <v>143</v>
      </c>
      <c r="F179">
        <v>2002</v>
      </c>
    </row>
    <row r="180" spans="1:6" x14ac:dyDescent="0.4">
      <c r="A180" t="s">
        <v>783</v>
      </c>
      <c r="B180" t="s">
        <v>812</v>
      </c>
      <c r="C180" t="s">
        <v>812</v>
      </c>
      <c r="E180">
        <v>1</v>
      </c>
      <c r="F180">
        <v>2000</v>
      </c>
    </row>
    <row r="181" spans="1:6" x14ac:dyDescent="0.4">
      <c r="A181" t="s">
        <v>786</v>
      </c>
      <c r="B181" t="s">
        <v>801</v>
      </c>
      <c r="C181" t="s">
        <v>801</v>
      </c>
      <c r="D181" t="s">
        <v>802</v>
      </c>
      <c r="E181">
        <v>283.97000000000003</v>
      </c>
      <c r="F181">
        <v>1990.97</v>
      </c>
    </row>
    <row r="182" spans="1:6" x14ac:dyDescent="0.4">
      <c r="A182" t="s">
        <v>785</v>
      </c>
      <c r="B182" t="s">
        <v>25</v>
      </c>
      <c r="C182" t="s">
        <v>25</v>
      </c>
      <c r="E182">
        <v>278</v>
      </c>
      <c r="F182">
        <v>1950</v>
      </c>
    </row>
    <row r="183" spans="1:6" x14ac:dyDescent="0.4">
      <c r="A183" t="s">
        <v>793</v>
      </c>
      <c r="B183" t="s">
        <v>801</v>
      </c>
      <c r="C183" t="s">
        <v>801</v>
      </c>
      <c r="D183" t="s">
        <v>802</v>
      </c>
      <c r="E183">
        <v>283</v>
      </c>
      <c r="F183">
        <v>1943.5</v>
      </c>
    </row>
    <row r="184" spans="1:6" x14ac:dyDescent="0.4">
      <c r="A184" t="s">
        <v>785</v>
      </c>
      <c r="B184" t="s">
        <v>805</v>
      </c>
      <c r="C184" t="s">
        <v>1045</v>
      </c>
      <c r="E184">
        <v>274</v>
      </c>
      <c r="F184">
        <v>1871</v>
      </c>
    </row>
    <row r="185" spans="1:6" x14ac:dyDescent="0.4">
      <c r="A185" t="s">
        <v>794</v>
      </c>
      <c r="B185" t="s">
        <v>813</v>
      </c>
      <c r="C185" t="s">
        <v>813</v>
      </c>
      <c r="E185">
        <v>187</v>
      </c>
      <c r="F185">
        <v>1870</v>
      </c>
    </row>
    <row r="186" spans="1:6" x14ac:dyDescent="0.4">
      <c r="A186" t="s">
        <v>803</v>
      </c>
      <c r="B186" t="s">
        <v>814</v>
      </c>
      <c r="C186" t="s">
        <v>814</v>
      </c>
      <c r="D186" t="s">
        <v>400</v>
      </c>
      <c r="E186">
        <v>141</v>
      </c>
      <c r="F186">
        <v>1833</v>
      </c>
    </row>
    <row r="187" spans="1:6" x14ac:dyDescent="0.4">
      <c r="A187" t="s">
        <v>803</v>
      </c>
      <c r="B187" t="s">
        <v>28</v>
      </c>
      <c r="C187" t="s">
        <v>28</v>
      </c>
      <c r="E187">
        <v>130</v>
      </c>
      <c r="F187">
        <v>1783</v>
      </c>
    </row>
    <row r="188" spans="1:6" x14ac:dyDescent="0.4">
      <c r="A188" t="s">
        <v>797</v>
      </c>
      <c r="B188" t="s">
        <v>805</v>
      </c>
      <c r="C188" t="s">
        <v>1045</v>
      </c>
      <c r="E188">
        <v>251</v>
      </c>
      <c r="F188">
        <v>1735</v>
      </c>
    </row>
    <row r="189" spans="1:6" x14ac:dyDescent="0.4">
      <c r="A189" t="s">
        <v>784</v>
      </c>
      <c r="B189" t="s">
        <v>805</v>
      </c>
      <c r="C189" t="s">
        <v>1045</v>
      </c>
      <c r="E189">
        <v>256</v>
      </c>
      <c r="F189">
        <v>1708</v>
      </c>
    </row>
    <row r="190" spans="1:6" x14ac:dyDescent="0.4">
      <c r="A190" t="s">
        <v>785</v>
      </c>
      <c r="B190" t="s">
        <v>809</v>
      </c>
      <c r="C190" t="s">
        <v>809</v>
      </c>
      <c r="E190">
        <v>199</v>
      </c>
      <c r="F190">
        <v>1603</v>
      </c>
    </row>
    <row r="191" spans="1:6" x14ac:dyDescent="0.4">
      <c r="A191" t="s">
        <v>785</v>
      </c>
      <c r="B191" t="s">
        <v>23</v>
      </c>
      <c r="C191" t="s">
        <v>23</v>
      </c>
      <c r="E191">
        <v>227</v>
      </c>
      <c r="F191">
        <v>1595</v>
      </c>
    </row>
    <row r="192" spans="1:6" x14ac:dyDescent="0.4">
      <c r="A192" t="s">
        <v>803</v>
      </c>
      <c r="B192" t="s">
        <v>815</v>
      </c>
      <c r="C192" t="s">
        <v>815</v>
      </c>
      <c r="E192">
        <v>122</v>
      </c>
      <c r="F192">
        <v>1586</v>
      </c>
    </row>
    <row r="193" spans="1:11" x14ac:dyDescent="0.4">
      <c r="A193" t="s">
        <v>791</v>
      </c>
      <c r="B193" t="s">
        <v>809</v>
      </c>
      <c r="C193" t="s">
        <v>809</v>
      </c>
      <c r="E193">
        <v>198</v>
      </c>
      <c r="F193">
        <v>1585</v>
      </c>
    </row>
    <row r="194" spans="1:11" x14ac:dyDescent="0.4">
      <c r="A194" t="s">
        <v>788</v>
      </c>
      <c r="B194" t="s">
        <v>809</v>
      </c>
      <c r="C194" t="s">
        <v>809</v>
      </c>
      <c r="E194">
        <v>193</v>
      </c>
      <c r="F194">
        <v>1549</v>
      </c>
    </row>
    <row r="195" spans="1:11" x14ac:dyDescent="0.4">
      <c r="A195" t="s">
        <v>792</v>
      </c>
      <c r="B195" t="s">
        <v>805</v>
      </c>
      <c r="C195" t="s">
        <v>1045</v>
      </c>
      <c r="E195">
        <v>226</v>
      </c>
      <c r="F195">
        <v>1534</v>
      </c>
    </row>
    <row r="196" spans="1:11" x14ac:dyDescent="0.4">
      <c r="A196" t="s">
        <v>803</v>
      </c>
      <c r="B196" t="s">
        <v>15</v>
      </c>
      <c r="C196" t="s">
        <v>15</v>
      </c>
      <c r="D196" t="s">
        <v>40</v>
      </c>
      <c r="E196">
        <v>139</v>
      </c>
      <c r="F196">
        <v>1529</v>
      </c>
      <c r="G196" t="s">
        <v>16</v>
      </c>
      <c r="H196" t="s">
        <v>1031</v>
      </c>
      <c r="I196" t="s">
        <v>1032</v>
      </c>
      <c r="K196" t="s">
        <v>1030</v>
      </c>
    </row>
    <row r="197" spans="1:11" x14ac:dyDescent="0.4">
      <c r="A197" t="s">
        <v>795</v>
      </c>
      <c r="B197" t="s">
        <v>816</v>
      </c>
      <c r="C197" t="s">
        <v>816</v>
      </c>
      <c r="E197">
        <v>125</v>
      </c>
      <c r="F197">
        <v>1500</v>
      </c>
    </row>
    <row r="198" spans="1:11" x14ac:dyDescent="0.4">
      <c r="A198" t="s">
        <v>798</v>
      </c>
      <c r="B198" t="s">
        <v>787</v>
      </c>
      <c r="C198" t="s">
        <v>787</v>
      </c>
      <c r="E198">
        <v>121</v>
      </c>
      <c r="F198">
        <v>1452</v>
      </c>
    </row>
    <row r="199" spans="1:11" x14ac:dyDescent="0.4">
      <c r="A199" t="s">
        <v>786</v>
      </c>
      <c r="B199" t="s">
        <v>805</v>
      </c>
      <c r="C199" t="s">
        <v>1045</v>
      </c>
      <c r="E199">
        <v>208</v>
      </c>
      <c r="F199">
        <v>1448</v>
      </c>
    </row>
    <row r="200" spans="1:11" x14ac:dyDescent="0.4">
      <c r="A200" t="s">
        <v>803</v>
      </c>
      <c r="B200" t="s">
        <v>30</v>
      </c>
      <c r="C200" t="s">
        <v>30</v>
      </c>
      <c r="E200">
        <v>107</v>
      </c>
      <c r="F200">
        <v>1391</v>
      </c>
    </row>
    <row r="201" spans="1:11" x14ac:dyDescent="0.4">
      <c r="A201" t="s">
        <v>803</v>
      </c>
      <c r="B201" t="s">
        <v>34</v>
      </c>
      <c r="C201" t="s">
        <v>34</v>
      </c>
      <c r="E201">
        <v>114</v>
      </c>
      <c r="F201">
        <v>1368</v>
      </c>
      <c r="G201" t="s">
        <v>35</v>
      </c>
      <c r="H201" t="s">
        <v>1028</v>
      </c>
      <c r="I201" t="s">
        <v>1037</v>
      </c>
      <c r="J201" t="s">
        <v>1031</v>
      </c>
      <c r="K201" t="s">
        <v>1038</v>
      </c>
    </row>
    <row r="202" spans="1:11" x14ac:dyDescent="0.4">
      <c r="A202" t="s">
        <v>791</v>
      </c>
      <c r="B202" t="s">
        <v>805</v>
      </c>
      <c r="C202" t="s">
        <v>1045</v>
      </c>
      <c r="E202">
        <v>196</v>
      </c>
      <c r="F202">
        <v>1360</v>
      </c>
    </row>
    <row r="203" spans="1:11" x14ac:dyDescent="0.4">
      <c r="A203" t="s">
        <v>791</v>
      </c>
      <c r="B203" t="s">
        <v>817</v>
      </c>
      <c r="C203" t="s">
        <v>787</v>
      </c>
      <c r="E203">
        <v>93</v>
      </c>
      <c r="F203">
        <v>1302</v>
      </c>
    </row>
    <row r="204" spans="1:11" x14ac:dyDescent="0.4">
      <c r="A204" t="s">
        <v>789</v>
      </c>
      <c r="B204" t="s">
        <v>818</v>
      </c>
      <c r="C204" t="s">
        <v>818</v>
      </c>
      <c r="E204">
        <v>671</v>
      </c>
      <c r="F204">
        <v>1298</v>
      </c>
    </row>
    <row r="205" spans="1:11" x14ac:dyDescent="0.4">
      <c r="A205" t="s">
        <v>793</v>
      </c>
      <c r="B205" t="s">
        <v>787</v>
      </c>
      <c r="C205" t="s">
        <v>787</v>
      </c>
      <c r="E205">
        <v>108</v>
      </c>
      <c r="F205">
        <v>1296</v>
      </c>
    </row>
    <row r="206" spans="1:11" x14ac:dyDescent="0.4">
      <c r="A206" t="s">
        <v>788</v>
      </c>
      <c r="B206" t="s">
        <v>805</v>
      </c>
      <c r="C206" t="s">
        <v>1045</v>
      </c>
      <c r="E206">
        <v>195</v>
      </c>
      <c r="F206">
        <v>1289</v>
      </c>
    </row>
    <row r="207" spans="1:11" x14ac:dyDescent="0.4">
      <c r="A207" t="s">
        <v>793</v>
      </c>
      <c r="B207" t="s">
        <v>809</v>
      </c>
      <c r="C207" t="s">
        <v>809</v>
      </c>
      <c r="E207">
        <v>158</v>
      </c>
      <c r="F207">
        <v>1264</v>
      </c>
    </row>
    <row r="208" spans="1:11" x14ac:dyDescent="0.4">
      <c r="A208" t="s">
        <v>793</v>
      </c>
      <c r="B208" t="s">
        <v>805</v>
      </c>
      <c r="C208" t="s">
        <v>1045</v>
      </c>
      <c r="E208">
        <v>177</v>
      </c>
      <c r="F208">
        <v>1253</v>
      </c>
    </row>
    <row r="209" spans="1:11" x14ac:dyDescent="0.4">
      <c r="A209" t="s">
        <v>795</v>
      </c>
      <c r="B209" t="s">
        <v>805</v>
      </c>
      <c r="C209" t="s">
        <v>1045</v>
      </c>
      <c r="E209">
        <v>180</v>
      </c>
      <c r="F209">
        <v>1240</v>
      </c>
    </row>
    <row r="210" spans="1:11" x14ac:dyDescent="0.4">
      <c r="A210" t="s">
        <v>790</v>
      </c>
      <c r="B210" t="s">
        <v>819</v>
      </c>
      <c r="C210" t="s">
        <v>819</v>
      </c>
      <c r="E210">
        <v>101</v>
      </c>
      <c r="F210">
        <v>1212</v>
      </c>
    </row>
    <row r="211" spans="1:11" x14ac:dyDescent="0.4">
      <c r="A211" t="s">
        <v>783</v>
      </c>
      <c r="B211" t="s">
        <v>820</v>
      </c>
      <c r="C211" t="s">
        <v>820</v>
      </c>
      <c r="E211">
        <v>146</v>
      </c>
      <c r="F211">
        <v>1168</v>
      </c>
    </row>
    <row r="212" spans="1:11" x14ac:dyDescent="0.4">
      <c r="A212" t="s">
        <v>803</v>
      </c>
      <c r="B212" t="s">
        <v>31</v>
      </c>
      <c r="C212" t="s">
        <v>31</v>
      </c>
      <c r="E212">
        <v>81</v>
      </c>
      <c r="F212">
        <v>1134</v>
      </c>
    </row>
    <row r="213" spans="1:11" x14ac:dyDescent="0.4">
      <c r="A213" t="s">
        <v>784</v>
      </c>
      <c r="B213" t="s">
        <v>821</v>
      </c>
      <c r="C213" t="s">
        <v>821</v>
      </c>
      <c r="E213">
        <v>102</v>
      </c>
      <c r="F213">
        <v>1122</v>
      </c>
    </row>
    <row r="214" spans="1:11" x14ac:dyDescent="0.4">
      <c r="A214" t="s">
        <v>792</v>
      </c>
      <c r="B214" t="s">
        <v>809</v>
      </c>
      <c r="C214" t="s">
        <v>809</v>
      </c>
      <c r="E214">
        <v>140</v>
      </c>
      <c r="F214">
        <v>1120</v>
      </c>
    </row>
    <row r="215" spans="1:11" x14ac:dyDescent="0.4">
      <c r="A215" t="s">
        <v>797</v>
      </c>
      <c r="B215" t="s">
        <v>41</v>
      </c>
      <c r="C215" t="s">
        <v>41</v>
      </c>
      <c r="E215">
        <v>89</v>
      </c>
      <c r="F215">
        <v>1068</v>
      </c>
    </row>
    <row r="216" spans="1:11" x14ac:dyDescent="0.4">
      <c r="A216" t="s">
        <v>785</v>
      </c>
      <c r="B216" t="s">
        <v>818</v>
      </c>
      <c r="C216" t="s">
        <v>818</v>
      </c>
      <c r="E216">
        <v>540</v>
      </c>
      <c r="F216">
        <v>1042</v>
      </c>
    </row>
    <row r="217" spans="1:11" x14ac:dyDescent="0.4">
      <c r="A217" t="s">
        <v>788</v>
      </c>
      <c r="B217" t="s">
        <v>822</v>
      </c>
      <c r="C217" t="s">
        <v>822</v>
      </c>
      <c r="E217">
        <v>87</v>
      </c>
      <c r="F217">
        <v>1034</v>
      </c>
    </row>
    <row r="218" spans="1:11" x14ac:dyDescent="0.4">
      <c r="A218" t="s">
        <v>794</v>
      </c>
      <c r="B218" t="s">
        <v>810</v>
      </c>
      <c r="C218" t="s">
        <v>810</v>
      </c>
      <c r="D218" t="s">
        <v>802</v>
      </c>
      <c r="E218">
        <v>195</v>
      </c>
      <c r="F218">
        <v>989</v>
      </c>
    </row>
    <row r="219" spans="1:11" x14ac:dyDescent="0.4">
      <c r="A219" t="s">
        <v>784</v>
      </c>
      <c r="B219" t="s">
        <v>823</v>
      </c>
      <c r="C219" t="s">
        <v>823</v>
      </c>
      <c r="E219">
        <v>82</v>
      </c>
      <c r="F219">
        <v>984</v>
      </c>
    </row>
    <row r="220" spans="1:11" x14ac:dyDescent="0.4">
      <c r="A220" t="s">
        <v>789</v>
      </c>
      <c r="B220" t="s">
        <v>809</v>
      </c>
      <c r="C220" t="s">
        <v>809</v>
      </c>
      <c r="E220">
        <v>120</v>
      </c>
      <c r="F220">
        <v>960</v>
      </c>
    </row>
    <row r="221" spans="1:11" x14ac:dyDescent="0.4">
      <c r="A221" t="s">
        <v>795</v>
      </c>
      <c r="B221" t="s">
        <v>824</v>
      </c>
      <c r="C221" t="s">
        <v>824</v>
      </c>
      <c r="E221">
        <v>96</v>
      </c>
      <c r="F221">
        <v>960</v>
      </c>
    </row>
    <row r="222" spans="1:11" x14ac:dyDescent="0.4">
      <c r="A222" t="s">
        <v>797</v>
      </c>
      <c r="B222" t="s">
        <v>809</v>
      </c>
      <c r="C222" t="s">
        <v>809</v>
      </c>
      <c r="E222">
        <v>118</v>
      </c>
      <c r="F222">
        <v>958</v>
      </c>
    </row>
    <row r="223" spans="1:11" x14ac:dyDescent="0.4">
      <c r="A223" t="s">
        <v>784</v>
      </c>
      <c r="B223" t="s">
        <v>818</v>
      </c>
      <c r="C223" t="s">
        <v>818</v>
      </c>
      <c r="E223">
        <v>510</v>
      </c>
      <c r="F223">
        <v>946</v>
      </c>
    </row>
    <row r="224" spans="1:11" x14ac:dyDescent="0.4">
      <c r="A224" t="s">
        <v>803</v>
      </c>
      <c r="B224" t="s">
        <v>774</v>
      </c>
      <c r="C224" t="s">
        <v>1044</v>
      </c>
      <c r="E224">
        <v>78</v>
      </c>
      <c r="F224">
        <v>936</v>
      </c>
      <c r="G224" t="s">
        <v>18</v>
      </c>
      <c r="H224" t="s">
        <v>1035</v>
      </c>
      <c r="I224" t="s">
        <v>1019</v>
      </c>
      <c r="K224" t="s">
        <v>1036</v>
      </c>
    </row>
    <row r="225" spans="1:6" x14ac:dyDescent="0.4">
      <c r="A225" t="s">
        <v>790</v>
      </c>
      <c r="B225" t="s">
        <v>809</v>
      </c>
      <c r="C225" t="s">
        <v>809</v>
      </c>
      <c r="E225">
        <v>115</v>
      </c>
      <c r="F225">
        <v>933</v>
      </c>
    </row>
    <row r="226" spans="1:6" x14ac:dyDescent="0.4">
      <c r="A226" t="s">
        <v>783</v>
      </c>
      <c r="B226" t="s">
        <v>818</v>
      </c>
      <c r="C226" t="s">
        <v>818</v>
      </c>
      <c r="E226">
        <v>495</v>
      </c>
      <c r="F226">
        <v>920</v>
      </c>
    </row>
    <row r="227" spans="1:6" x14ac:dyDescent="0.4">
      <c r="A227" t="s">
        <v>794</v>
      </c>
      <c r="B227" t="s">
        <v>809</v>
      </c>
      <c r="C227" t="s">
        <v>809</v>
      </c>
      <c r="E227">
        <v>108</v>
      </c>
      <c r="F227">
        <v>864</v>
      </c>
    </row>
    <row r="228" spans="1:6" x14ac:dyDescent="0.4">
      <c r="A228" t="s">
        <v>788</v>
      </c>
      <c r="B228" t="s">
        <v>818</v>
      </c>
      <c r="C228" t="s">
        <v>818</v>
      </c>
      <c r="E228">
        <v>462</v>
      </c>
      <c r="F228">
        <v>862</v>
      </c>
    </row>
    <row r="229" spans="1:6" x14ac:dyDescent="0.4">
      <c r="A229" t="s">
        <v>793</v>
      </c>
      <c r="B229" t="s">
        <v>818</v>
      </c>
      <c r="C229" t="s">
        <v>818</v>
      </c>
      <c r="E229">
        <v>449</v>
      </c>
      <c r="F229">
        <v>861</v>
      </c>
    </row>
    <row r="230" spans="1:6" x14ac:dyDescent="0.4">
      <c r="A230" t="s">
        <v>783</v>
      </c>
      <c r="B230" t="s">
        <v>825</v>
      </c>
      <c r="C230" t="s">
        <v>825</v>
      </c>
      <c r="E230">
        <v>86</v>
      </c>
      <c r="F230">
        <v>860</v>
      </c>
    </row>
    <row r="231" spans="1:6" x14ac:dyDescent="0.4">
      <c r="A231" t="s">
        <v>786</v>
      </c>
      <c r="B231" t="s">
        <v>818</v>
      </c>
      <c r="C231" t="s">
        <v>818</v>
      </c>
      <c r="E231">
        <v>439</v>
      </c>
      <c r="F231">
        <v>848.7</v>
      </c>
    </row>
    <row r="232" spans="1:6" x14ac:dyDescent="0.4">
      <c r="A232" t="s">
        <v>790</v>
      </c>
      <c r="B232" t="s">
        <v>818</v>
      </c>
      <c r="C232" t="s">
        <v>818</v>
      </c>
      <c r="E232">
        <v>445</v>
      </c>
      <c r="F232">
        <v>832</v>
      </c>
    </row>
    <row r="233" spans="1:6" x14ac:dyDescent="0.4">
      <c r="A233" t="s">
        <v>789</v>
      </c>
      <c r="B233" t="s">
        <v>819</v>
      </c>
      <c r="C233" t="s">
        <v>819</v>
      </c>
      <c r="E233">
        <v>109</v>
      </c>
      <c r="F233">
        <v>763</v>
      </c>
    </row>
    <row r="234" spans="1:6" x14ac:dyDescent="0.4">
      <c r="A234" t="s">
        <v>792</v>
      </c>
      <c r="B234" t="s">
        <v>818</v>
      </c>
      <c r="C234" t="s">
        <v>818</v>
      </c>
      <c r="E234">
        <v>389.99</v>
      </c>
      <c r="F234">
        <v>756.01</v>
      </c>
    </row>
    <row r="235" spans="1:6" x14ac:dyDescent="0.4">
      <c r="A235" t="s">
        <v>786</v>
      </c>
      <c r="B235" t="s">
        <v>809</v>
      </c>
      <c r="C235" t="s">
        <v>809</v>
      </c>
      <c r="E235">
        <v>91</v>
      </c>
      <c r="F235">
        <v>728</v>
      </c>
    </row>
    <row r="236" spans="1:6" x14ac:dyDescent="0.4">
      <c r="A236" t="s">
        <v>795</v>
      </c>
      <c r="B236" t="s">
        <v>818</v>
      </c>
      <c r="C236" t="s">
        <v>818</v>
      </c>
      <c r="E236">
        <v>379.98</v>
      </c>
      <c r="F236">
        <v>723.02</v>
      </c>
    </row>
    <row r="237" spans="1:6" x14ac:dyDescent="0.4">
      <c r="A237" t="s">
        <v>794</v>
      </c>
      <c r="B237" t="s">
        <v>826</v>
      </c>
      <c r="C237" t="s">
        <v>826</v>
      </c>
      <c r="E237">
        <v>71</v>
      </c>
      <c r="F237">
        <v>710</v>
      </c>
    </row>
    <row r="238" spans="1:6" x14ac:dyDescent="0.4">
      <c r="A238" t="s">
        <v>783</v>
      </c>
      <c r="B238" t="s">
        <v>819</v>
      </c>
      <c r="C238" t="s">
        <v>819</v>
      </c>
      <c r="E238">
        <v>101</v>
      </c>
      <c r="F238">
        <v>708</v>
      </c>
    </row>
    <row r="239" spans="1:6" x14ac:dyDescent="0.4">
      <c r="A239" t="s">
        <v>794</v>
      </c>
      <c r="B239" t="s">
        <v>818</v>
      </c>
      <c r="C239" t="s">
        <v>818</v>
      </c>
      <c r="E239">
        <v>347</v>
      </c>
      <c r="F239">
        <v>674</v>
      </c>
    </row>
    <row r="240" spans="1:6" x14ac:dyDescent="0.4">
      <c r="A240" t="s">
        <v>785</v>
      </c>
      <c r="B240" t="s">
        <v>820</v>
      </c>
      <c r="C240" t="s">
        <v>820</v>
      </c>
      <c r="E240">
        <v>82</v>
      </c>
      <c r="F240">
        <v>656</v>
      </c>
    </row>
    <row r="241" spans="1:11" x14ac:dyDescent="0.4">
      <c r="A241" t="s">
        <v>790</v>
      </c>
      <c r="B241" t="s">
        <v>32</v>
      </c>
      <c r="C241" t="s">
        <v>32</v>
      </c>
      <c r="E241">
        <v>54</v>
      </c>
      <c r="F241">
        <v>648</v>
      </c>
      <c r="G241" t="s">
        <v>33</v>
      </c>
      <c r="H241" t="s">
        <v>1039</v>
      </c>
      <c r="I241" t="s">
        <v>1040</v>
      </c>
      <c r="K241" t="s">
        <v>1020</v>
      </c>
    </row>
    <row r="242" spans="1:11" x14ac:dyDescent="0.4">
      <c r="A242" t="s">
        <v>794</v>
      </c>
      <c r="B242" t="s">
        <v>819</v>
      </c>
      <c r="C242" t="s">
        <v>819</v>
      </c>
      <c r="E242">
        <v>92</v>
      </c>
      <c r="F242">
        <v>644</v>
      </c>
    </row>
    <row r="243" spans="1:11" x14ac:dyDescent="0.4">
      <c r="A243" t="s">
        <v>790</v>
      </c>
      <c r="B243" t="s">
        <v>810</v>
      </c>
      <c r="C243" t="s">
        <v>810</v>
      </c>
      <c r="D243" t="s">
        <v>802</v>
      </c>
      <c r="E243">
        <v>127</v>
      </c>
      <c r="F243">
        <v>639.5</v>
      </c>
    </row>
    <row r="244" spans="1:11" x14ac:dyDescent="0.4">
      <c r="A244" t="s">
        <v>797</v>
      </c>
      <c r="B244" t="s">
        <v>818</v>
      </c>
      <c r="C244" t="s">
        <v>818</v>
      </c>
      <c r="E244">
        <v>330</v>
      </c>
      <c r="F244">
        <v>634</v>
      </c>
    </row>
    <row r="245" spans="1:11" x14ac:dyDescent="0.4">
      <c r="A245" t="s">
        <v>803</v>
      </c>
      <c r="B245" t="s">
        <v>801</v>
      </c>
      <c r="C245" t="s">
        <v>801</v>
      </c>
      <c r="D245" t="s">
        <v>802</v>
      </c>
      <c r="E245">
        <v>92</v>
      </c>
      <c r="F245">
        <v>634</v>
      </c>
    </row>
    <row r="246" spans="1:11" x14ac:dyDescent="0.4">
      <c r="A246" t="s">
        <v>789</v>
      </c>
      <c r="B246" t="s">
        <v>825</v>
      </c>
      <c r="C246" t="s">
        <v>825</v>
      </c>
      <c r="E246">
        <v>63</v>
      </c>
      <c r="F246">
        <v>630</v>
      </c>
    </row>
    <row r="247" spans="1:11" x14ac:dyDescent="0.4">
      <c r="A247" t="s">
        <v>788</v>
      </c>
      <c r="B247" t="s">
        <v>827</v>
      </c>
      <c r="C247" t="s">
        <v>827</v>
      </c>
      <c r="E247">
        <v>61</v>
      </c>
      <c r="F247">
        <v>610</v>
      </c>
    </row>
    <row r="248" spans="1:11" x14ac:dyDescent="0.4">
      <c r="A248" t="s">
        <v>790</v>
      </c>
      <c r="B248" t="s">
        <v>825</v>
      </c>
      <c r="C248" t="s">
        <v>825</v>
      </c>
      <c r="E248">
        <v>59</v>
      </c>
      <c r="F248">
        <v>590</v>
      </c>
    </row>
    <row r="249" spans="1:11" x14ac:dyDescent="0.4">
      <c r="A249" t="s">
        <v>790</v>
      </c>
      <c r="B249" t="s">
        <v>828</v>
      </c>
      <c r="C249" t="s">
        <v>828</v>
      </c>
      <c r="E249">
        <v>39</v>
      </c>
      <c r="F249">
        <v>585</v>
      </c>
    </row>
    <row r="250" spans="1:11" x14ac:dyDescent="0.4">
      <c r="A250" t="s">
        <v>788</v>
      </c>
      <c r="B250" t="s">
        <v>829</v>
      </c>
      <c r="C250" t="s">
        <v>829</v>
      </c>
      <c r="E250">
        <v>57</v>
      </c>
      <c r="F250">
        <v>570</v>
      </c>
    </row>
    <row r="251" spans="1:11" x14ac:dyDescent="0.4">
      <c r="A251" t="s">
        <v>786</v>
      </c>
      <c r="B251" t="s">
        <v>830</v>
      </c>
      <c r="C251" t="s">
        <v>830</v>
      </c>
      <c r="E251">
        <v>51</v>
      </c>
      <c r="F251">
        <v>561</v>
      </c>
    </row>
    <row r="252" spans="1:11" x14ac:dyDescent="0.4">
      <c r="A252" t="s">
        <v>783</v>
      </c>
      <c r="B252" t="s">
        <v>831</v>
      </c>
      <c r="C252" t="s">
        <v>831</v>
      </c>
      <c r="E252">
        <v>288</v>
      </c>
      <c r="F252">
        <v>552</v>
      </c>
    </row>
    <row r="253" spans="1:11" x14ac:dyDescent="0.4">
      <c r="A253" t="s">
        <v>797</v>
      </c>
      <c r="B253" t="s">
        <v>42</v>
      </c>
      <c r="C253" t="s">
        <v>42</v>
      </c>
      <c r="E253">
        <v>46</v>
      </c>
      <c r="F253">
        <v>552</v>
      </c>
    </row>
    <row r="254" spans="1:11" x14ac:dyDescent="0.4">
      <c r="A254" t="s">
        <v>803</v>
      </c>
      <c r="B254" t="s">
        <v>810</v>
      </c>
      <c r="C254" t="s">
        <v>810</v>
      </c>
      <c r="D254" t="s">
        <v>802</v>
      </c>
      <c r="E254">
        <v>105</v>
      </c>
      <c r="F254">
        <v>550</v>
      </c>
    </row>
    <row r="255" spans="1:11" x14ac:dyDescent="0.4">
      <c r="A255" t="s">
        <v>791</v>
      </c>
      <c r="B255" t="s">
        <v>818</v>
      </c>
      <c r="C255" t="s">
        <v>818</v>
      </c>
      <c r="E255">
        <v>265</v>
      </c>
      <c r="F255">
        <v>537.29999999999995</v>
      </c>
    </row>
    <row r="256" spans="1:11" x14ac:dyDescent="0.4">
      <c r="A256" t="s">
        <v>790</v>
      </c>
      <c r="B256" t="s">
        <v>832</v>
      </c>
      <c r="C256" t="s">
        <v>832</v>
      </c>
      <c r="E256">
        <v>38</v>
      </c>
      <c r="F256">
        <v>532</v>
      </c>
    </row>
    <row r="257" spans="1:11" x14ac:dyDescent="0.4">
      <c r="A257" t="s">
        <v>789</v>
      </c>
      <c r="B257" t="s">
        <v>32</v>
      </c>
      <c r="C257" t="s">
        <v>32</v>
      </c>
      <c r="E257">
        <v>44</v>
      </c>
      <c r="F257">
        <v>528</v>
      </c>
      <c r="G257" t="s">
        <v>33</v>
      </c>
      <c r="H257" t="s">
        <v>1039</v>
      </c>
      <c r="I257" t="s">
        <v>1040</v>
      </c>
      <c r="K257" t="s">
        <v>1020</v>
      </c>
    </row>
    <row r="258" spans="1:11" x14ac:dyDescent="0.4">
      <c r="A258" t="s">
        <v>789</v>
      </c>
      <c r="B258" t="s">
        <v>810</v>
      </c>
      <c r="C258" t="s">
        <v>810</v>
      </c>
      <c r="D258" t="s">
        <v>802</v>
      </c>
      <c r="E258">
        <v>104</v>
      </c>
      <c r="F258">
        <v>522</v>
      </c>
    </row>
    <row r="259" spans="1:11" x14ac:dyDescent="0.4">
      <c r="A259" t="s">
        <v>796</v>
      </c>
      <c r="B259" t="s">
        <v>32</v>
      </c>
      <c r="C259" t="s">
        <v>32</v>
      </c>
      <c r="E259">
        <v>43</v>
      </c>
      <c r="F259">
        <v>520.5</v>
      </c>
      <c r="G259" t="s">
        <v>33</v>
      </c>
      <c r="H259" t="s">
        <v>1039</v>
      </c>
      <c r="I259" t="s">
        <v>1040</v>
      </c>
      <c r="K259" t="s">
        <v>1020</v>
      </c>
    </row>
    <row r="260" spans="1:11" x14ac:dyDescent="0.4">
      <c r="A260" t="s">
        <v>790</v>
      </c>
      <c r="B260" t="s">
        <v>833</v>
      </c>
      <c r="C260" t="s">
        <v>833</v>
      </c>
      <c r="E260">
        <v>34</v>
      </c>
      <c r="F260">
        <v>510</v>
      </c>
    </row>
    <row r="261" spans="1:11" x14ac:dyDescent="0.4">
      <c r="A261" t="s">
        <v>803</v>
      </c>
      <c r="B261" t="s">
        <v>834</v>
      </c>
      <c r="C261" t="s">
        <v>834</v>
      </c>
      <c r="D261" t="s">
        <v>305</v>
      </c>
      <c r="E261">
        <v>41</v>
      </c>
      <c r="F261">
        <v>492</v>
      </c>
    </row>
    <row r="262" spans="1:11" x14ac:dyDescent="0.4">
      <c r="A262" t="s">
        <v>793</v>
      </c>
      <c r="B262" t="s">
        <v>825</v>
      </c>
      <c r="C262" t="s">
        <v>825</v>
      </c>
      <c r="E262">
        <v>49</v>
      </c>
      <c r="F262">
        <v>490</v>
      </c>
    </row>
    <row r="263" spans="1:11" x14ac:dyDescent="0.4">
      <c r="A263" t="s">
        <v>793</v>
      </c>
      <c r="B263" t="s">
        <v>831</v>
      </c>
      <c r="C263" t="s">
        <v>831</v>
      </c>
      <c r="E263">
        <v>230</v>
      </c>
      <c r="F263">
        <v>484</v>
      </c>
    </row>
    <row r="264" spans="1:11" x14ac:dyDescent="0.4">
      <c r="A264" t="s">
        <v>792</v>
      </c>
      <c r="B264" t="s">
        <v>835</v>
      </c>
      <c r="C264" t="s">
        <v>835</v>
      </c>
      <c r="D264" t="s">
        <v>327</v>
      </c>
      <c r="E264">
        <v>19</v>
      </c>
      <c r="F264">
        <v>475</v>
      </c>
    </row>
    <row r="265" spans="1:11" x14ac:dyDescent="0.4">
      <c r="A265" t="s">
        <v>803</v>
      </c>
      <c r="B265" t="s">
        <v>809</v>
      </c>
      <c r="C265" t="s">
        <v>809</v>
      </c>
      <c r="E265">
        <v>59</v>
      </c>
      <c r="F265">
        <v>472</v>
      </c>
    </row>
    <row r="266" spans="1:11" x14ac:dyDescent="0.4">
      <c r="A266" t="s">
        <v>798</v>
      </c>
      <c r="B266" t="s">
        <v>809</v>
      </c>
      <c r="C266" t="s">
        <v>809</v>
      </c>
      <c r="E266">
        <v>56</v>
      </c>
      <c r="F266">
        <v>466</v>
      </c>
    </row>
    <row r="267" spans="1:11" x14ac:dyDescent="0.4">
      <c r="A267" t="s">
        <v>795</v>
      </c>
      <c r="B267" t="s">
        <v>809</v>
      </c>
      <c r="C267" t="s">
        <v>809</v>
      </c>
      <c r="E267">
        <v>57</v>
      </c>
      <c r="F267">
        <v>460</v>
      </c>
    </row>
    <row r="268" spans="1:11" x14ac:dyDescent="0.4">
      <c r="A268" t="s">
        <v>794</v>
      </c>
      <c r="B268" t="s">
        <v>32</v>
      </c>
      <c r="C268" t="s">
        <v>32</v>
      </c>
      <c r="E268">
        <v>38</v>
      </c>
      <c r="F268">
        <v>456</v>
      </c>
      <c r="G268" t="s">
        <v>33</v>
      </c>
      <c r="H268" t="s">
        <v>1039</v>
      </c>
      <c r="I268" t="s">
        <v>1040</v>
      </c>
      <c r="K268" t="s">
        <v>1020</v>
      </c>
    </row>
    <row r="269" spans="1:11" x14ac:dyDescent="0.4">
      <c r="A269" t="s">
        <v>796</v>
      </c>
      <c r="B269" t="s">
        <v>809</v>
      </c>
      <c r="C269" t="s">
        <v>809</v>
      </c>
      <c r="E269">
        <v>56</v>
      </c>
      <c r="F269">
        <v>448</v>
      </c>
    </row>
    <row r="270" spans="1:11" x14ac:dyDescent="0.4">
      <c r="A270" t="s">
        <v>783</v>
      </c>
      <c r="B270" t="s">
        <v>836</v>
      </c>
      <c r="C270" t="s">
        <v>836</v>
      </c>
      <c r="E270">
        <v>468</v>
      </c>
      <c r="F270">
        <v>440</v>
      </c>
    </row>
    <row r="271" spans="1:11" x14ac:dyDescent="0.4">
      <c r="A271" t="s">
        <v>789</v>
      </c>
      <c r="B271" t="s">
        <v>837</v>
      </c>
      <c r="C271" t="s">
        <v>837</v>
      </c>
      <c r="D271" t="s">
        <v>371</v>
      </c>
      <c r="E271">
        <v>225</v>
      </c>
      <c r="F271">
        <v>426</v>
      </c>
    </row>
    <row r="272" spans="1:11" x14ac:dyDescent="0.4">
      <c r="A272" t="s">
        <v>795</v>
      </c>
      <c r="B272" t="s">
        <v>825</v>
      </c>
      <c r="C272" t="s">
        <v>825</v>
      </c>
      <c r="E272">
        <v>41</v>
      </c>
      <c r="F272">
        <v>420</v>
      </c>
    </row>
    <row r="273" spans="1:11" x14ac:dyDescent="0.4">
      <c r="A273" t="s">
        <v>786</v>
      </c>
      <c r="B273" t="s">
        <v>837</v>
      </c>
      <c r="C273" t="s">
        <v>837</v>
      </c>
      <c r="D273" t="s">
        <v>371</v>
      </c>
      <c r="E273">
        <v>222</v>
      </c>
      <c r="F273">
        <v>418</v>
      </c>
    </row>
    <row r="274" spans="1:11" x14ac:dyDescent="0.4">
      <c r="A274" t="s">
        <v>784</v>
      </c>
      <c r="B274" t="s">
        <v>831</v>
      </c>
      <c r="C274" t="s">
        <v>831</v>
      </c>
      <c r="E274">
        <v>214</v>
      </c>
      <c r="F274">
        <v>417</v>
      </c>
    </row>
    <row r="275" spans="1:11" x14ac:dyDescent="0.4">
      <c r="A275" t="s">
        <v>796</v>
      </c>
      <c r="B275" t="s">
        <v>818</v>
      </c>
      <c r="C275" t="s">
        <v>818</v>
      </c>
      <c r="E275">
        <v>209.98</v>
      </c>
      <c r="F275">
        <v>414.02</v>
      </c>
    </row>
    <row r="276" spans="1:11" x14ac:dyDescent="0.4">
      <c r="A276" t="s">
        <v>784</v>
      </c>
      <c r="B276" t="s">
        <v>838</v>
      </c>
      <c r="C276" t="s">
        <v>838</v>
      </c>
      <c r="E276">
        <v>34</v>
      </c>
      <c r="F276">
        <v>408</v>
      </c>
    </row>
    <row r="277" spans="1:11" x14ac:dyDescent="0.4">
      <c r="A277" t="s">
        <v>784</v>
      </c>
      <c r="B277" t="s">
        <v>839</v>
      </c>
      <c r="C277" t="s">
        <v>839</v>
      </c>
      <c r="E277">
        <v>37</v>
      </c>
      <c r="F277">
        <v>407</v>
      </c>
    </row>
    <row r="278" spans="1:11" x14ac:dyDescent="0.4">
      <c r="A278" t="s">
        <v>795</v>
      </c>
      <c r="B278" t="s">
        <v>810</v>
      </c>
      <c r="C278" t="s">
        <v>810</v>
      </c>
      <c r="D278" t="s">
        <v>802</v>
      </c>
      <c r="E278">
        <v>81</v>
      </c>
      <c r="F278">
        <v>405</v>
      </c>
    </row>
    <row r="279" spans="1:11" x14ac:dyDescent="0.4">
      <c r="A279" t="s">
        <v>796</v>
      </c>
      <c r="B279" t="s">
        <v>810</v>
      </c>
      <c r="C279" t="s">
        <v>810</v>
      </c>
      <c r="D279" t="s">
        <v>802</v>
      </c>
      <c r="E279">
        <v>81</v>
      </c>
      <c r="F279">
        <v>405</v>
      </c>
    </row>
    <row r="280" spans="1:11" x14ac:dyDescent="0.4">
      <c r="A280" t="s">
        <v>784</v>
      </c>
      <c r="B280" t="s">
        <v>840</v>
      </c>
      <c r="C280" t="s">
        <v>840</v>
      </c>
      <c r="E280">
        <v>36</v>
      </c>
      <c r="F280">
        <v>396</v>
      </c>
    </row>
    <row r="281" spans="1:11" x14ac:dyDescent="0.4">
      <c r="A281" t="s">
        <v>803</v>
      </c>
      <c r="B281" t="s">
        <v>805</v>
      </c>
      <c r="C281" t="s">
        <v>1045</v>
      </c>
      <c r="E281">
        <v>55</v>
      </c>
      <c r="F281">
        <v>385</v>
      </c>
    </row>
    <row r="282" spans="1:11" x14ac:dyDescent="0.4">
      <c r="A282" t="s">
        <v>792</v>
      </c>
      <c r="B282" t="s">
        <v>838</v>
      </c>
      <c r="C282" t="s">
        <v>838</v>
      </c>
      <c r="E282">
        <v>31</v>
      </c>
      <c r="F282">
        <v>384</v>
      </c>
    </row>
    <row r="283" spans="1:11" x14ac:dyDescent="0.4">
      <c r="A283" t="s">
        <v>803</v>
      </c>
      <c r="B283" t="s">
        <v>818</v>
      </c>
      <c r="C283" t="s">
        <v>818</v>
      </c>
      <c r="E283">
        <v>205</v>
      </c>
      <c r="F283">
        <v>378</v>
      </c>
    </row>
    <row r="284" spans="1:11" x14ac:dyDescent="0.4">
      <c r="A284" t="s">
        <v>788</v>
      </c>
      <c r="B284" t="s">
        <v>831</v>
      </c>
      <c r="C284" t="s">
        <v>831</v>
      </c>
      <c r="E284">
        <v>205</v>
      </c>
      <c r="F284">
        <v>376</v>
      </c>
    </row>
    <row r="285" spans="1:11" x14ac:dyDescent="0.4">
      <c r="A285" t="s">
        <v>785</v>
      </c>
      <c r="B285" t="s">
        <v>32</v>
      </c>
      <c r="C285" t="s">
        <v>32</v>
      </c>
      <c r="E285">
        <v>31</v>
      </c>
      <c r="F285">
        <v>372</v>
      </c>
      <c r="G285" t="s">
        <v>33</v>
      </c>
      <c r="H285" t="s">
        <v>1039</v>
      </c>
      <c r="I285" t="s">
        <v>1040</v>
      </c>
      <c r="K285" t="s">
        <v>1020</v>
      </c>
    </row>
    <row r="286" spans="1:11" x14ac:dyDescent="0.4">
      <c r="A286" t="s">
        <v>803</v>
      </c>
      <c r="B286" t="s">
        <v>841</v>
      </c>
      <c r="C286" t="s">
        <v>841</v>
      </c>
      <c r="D286" t="s">
        <v>802</v>
      </c>
      <c r="E286">
        <v>53</v>
      </c>
      <c r="F286">
        <v>371</v>
      </c>
    </row>
    <row r="287" spans="1:11" x14ac:dyDescent="0.4">
      <c r="A287" t="s">
        <v>791</v>
      </c>
      <c r="B287" t="s">
        <v>831</v>
      </c>
      <c r="C287" t="s">
        <v>831</v>
      </c>
      <c r="E287">
        <v>186</v>
      </c>
      <c r="F287">
        <v>364</v>
      </c>
    </row>
    <row r="288" spans="1:11" x14ac:dyDescent="0.4">
      <c r="A288" t="s">
        <v>784</v>
      </c>
      <c r="B288" t="s">
        <v>810</v>
      </c>
      <c r="C288" t="s">
        <v>810</v>
      </c>
      <c r="D288" t="s">
        <v>802</v>
      </c>
      <c r="E288">
        <v>88</v>
      </c>
      <c r="F288">
        <v>362</v>
      </c>
    </row>
    <row r="289" spans="1:11" x14ac:dyDescent="0.4">
      <c r="A289" t="s">
        <v>793</v>
      </c>
      <c r="B289" t="s">
        <v>32</v>
      </c>
      <c r="C289" t="s">
        <v>32</v>
      </c>
      <c r="E289">
        <v>30</v>
      </c>
      <c r="F289">
        <v>360</v>
      </c>
      <c r="G289" t="s">
        <v>33</v>
      </c>
      <c r="H289" t="s">
        <v>1039</v>
      </c>
      <c r="I289" t="s">
        <v>1040</v>
      </c>
      <c r="K289" t="s">
        <v>1020</v>
      </c>
    </row>
    <row r="290" spans="1:11" x14ac:dyDescent="0.4">
      <c r="A290" t="s">
        <v>788</v>
      </c>
      <c r="B290" t="s">
        <v>825</v>
      </c>
      <c r="C290" t="s">
        <v>825</v>
      </c>
      <c r="E290">
        <v>36</v>
      </c>
      <c r="F290">
        <v>360</v>
      </c>
    </row>
    <row r="291" spans="1:11" x14ac:dyDescent="0.4">
      <c r="A291" t="s">
        <v>792</v>
      </c>
      <c r="B291" t="s">
        <v>32</v>
      </c>
      <c r="C291" t="s">
        <v>32</v>
      </c>
      <c r="E291">
        <v>29</v>
      </c>
      <c r="F291">
        <v>348</v>
      </c>
      <c r="G291" t="s">
        <v>33</v>
      </c>
      <c r="H291" t="s">
        <v>1039</v>
      </c>
      <c r="I291" t="s">
        <v>1040</v>
      </c>
      <c r="K291" t="s">
        <v>1020</v>
      </c>
    </row>
    <row r="292" spans="1:11" x14ac:dyDescent="0.4">
      <c r="A292" t="s">
        <v>783</v>
      </c>
      <c r="B292" t="s">
        <v>838</v>
      </c>
      <c r="C292" t="s">
        <v>838</v>
      </c>
      <c r="E292">
        <v>27</v>
      </c>
      <c r="F292">
        <v>324</v>
      </c>
    </row>
    <row r="293" spans="1:11" x14ac:dyDescent="0.4">
      <c r="A293" t="s">
        <v>784</v>
      </c>
      <c r="B293" t="s">
        <v>32</v>
      </c>
      <c r="C293" t="s">
        <v>32</v>
      </c>
      <c r="E293">
        <v>27</v>
      </c>
      <c r="F293">
        <v>324</v>
      </c>
      <c r="G293" t="s">
        <v>33</v>
      </c>
      <c r="H293" t="s">
        <v>1039</v>
      </c>
      <c r="I293" t="s">
        <v>1040</v>
      </c>
      <c r="K293" t="s">
        <v>1020</v>
      </c>
    </row>
    <row r="294" spans="1:11" x14ac:dyDescent="0.4">
      <c r="A294" t="s">
        <v>783</v>
      </c>
      <c r="B294" t="s">
        <v>837</v>
      </c>
      <c r="C294" t="s">
        <v>837</v>
      </c>
      <c r="D294" t="s">
        <v>371</v>
      </c>
      <c r="E294">
        <v>167</v>
      </c>
      <c r="F294">
        <v>322</v>
      </c>
    </row>
    <row r="295" spans="1:11" x14ac:dyDescent="0.4">
      <c r="A295" t="s">
        <v>786</v>
      </c>
      <c r="B295" t="s">
        <v>842</v>
      </c>
      <c r="C295" t="s">
        <v>842</v>
      </c>
      <c r="E295">
        <v>167</v>
      </c>
      <c r="F295">
        <v>322</v>
      </c>
    </row>
    <row r="296" spans="1:11" x14ac:dyDescent="0.4">
      <c r="A296" t="s">
        <v>786</v>
      </c>
      <c r="B296" t="s">
        <v>819</v>
      </c>
      <c r="C296" t="s">
        <v>819</v>
      </c>
      <c r="E296">
        <v>46</v>
      </c>
      <c r="F296">
        <v>322</v>
      </c>
    </row>
    <row r="297" spans="1:11" x14ac:dyDescent="0.4">
      <c r="A297" t="s">
        <v>794</v>
      </c>
      <c r="B297" t="s">
        <v>843</v>
      </c>
      <c r="C297" t="s">
        <v>843</v>
      </c>
      <c r="E297">
        <v>32</v>
      </c>
      <c r="F297">
        <v>320</v>
      </c>
    </row>
    <row r="298" spans="1:11" x14ac:dyDescent="0.4">
      <c r="A298" t="s">
        <v>788</v>
      </c>
      <c r="B298" t="s">
        <v>844</v>
      </c>
      <c r="C298" t="s">
        <v>844</v>
      </c>
      <c r="E298">
        <v>32</v>
      </c>
      <c r="F298">
        <v>320</v>
      </c>
    </row>
    <row r="299" spans="1:11" x14ac:dyDescent="0.4">
      <c r="A299" t="s">
        <v>784</v>
      </c>
      <c r="B299" t="s">
        <v>819</v>
      </c>
      <c r="C299" t="s">
        <v>819</v>
      </c>
      <c r="E299">
        <v>45</v>
      </c>
      <c r="F299">
        <v>315</v>
      </c>
    </row>
    <row r="300" spans="1:11" x14ac:dyDescent="0.4">
      <c r="A300" t="s">
        <v>785</v>
      </c>
      <c r="B300" t="s">
        <v>819</v>
      </c>
      <c r="C300" t="s">
        <v>819</v>
      </c>
      <c r="E300">
        <v>46</v>
      </c>
      <c r="F300">
        <v>314.5</v>
      </c>
    </row>
    <row r="301" spans="1:11" x14ac:dyDescent="0.4">
      <c r="A301" t="s">
        <v>789</v>
      </c>
      <c r="B301" t="s">
        <v>842</v>
      </c>
      <c r="C301" t="s">
        <v>842</v>
      </c>
      <c r="E301">
        <v>167</v>
      </c>
      <c r="F301">
        <v>308</v>
      </c>
    </row>
    <row r="302" spans="1:11" x14ac:dyDescent="0.4">
      <c r="A302" t="s">
        <v>792</v>
      </c>
      <c r="B302" t="s">
        <v>820</v>
      </c>
      <c r="C302" t="s">
        <v>820</v>
      </c>
      <c r="E302">
        <v>38</v>
      </c>
      <c r="F302">
        <v>304</v>
      </c>
    </row>
    <row r="303" spans="1:11" x14ac:dyDescent="0.4">
      <c r="A303" t="s">
        <v>790</v>
      </c>
      <c r="B303" t="s">
        <v>837</v>
      </c>
      <c r="C303" t="s">
        <v>837</v>
      </c>
      <c r="D303" t="s">
        <v>371</v>
      </c>
      <c r="E303">
        <v>182</v>
      </c>
      <c r="F303">
        <v>303</v>
      </c>
    </row>
    <row r="304" spans="1:11" x14ac:dyDescent="0.4">
      <c r="A304" t="s">
        <v>788</v>
      </c>
      <c r="B304" t="s">
        <v>32</v>
      </c>
      <c r="C304" t="s">
        <v>32</v>
      </c>
      <c r="E304">
        <v>25</v>
      </c>
      <c r="F304">
        <v>300</v>
      </c>
      <c r="G304" t="s">
        <v>33</v>
      </c>
      <c r="H304" t="s">
        <v>1039</v>
      </c>
      <c r="I304" t="s">
        <v>1040</v>
      </c>
      <c r="K304" t="s">
        <v>1020</v>
      </c>
    </row>
    <row r="305" spans="1:6" x14ac:dyDescent="0.4">
      <c r="A305" t="s">
        <v>795</v>
      </c>
      <c r="B305" t="s">
        <v>845</v>
      </c>
      <c r="C305" t="s">
        <v>845</v>
      </c>
      <c r="E305">
        <v>30</v>
      </c>
      <c r="F305">
        <v>300</v>
      </c>
    </row>
    <row r="306" spans="1:6" x14ac:dyDescent="0.4">
      <c r="A306" t="s">
        <v>792</v>
      </c>
      <c r="B306" t="s">
        <v>810</v>
      </c>
      <c r="C306" t="s">
        <v>810</v>
      </c>
      <c r="D306" t="s">
        <v>802</v>
      </c>
      <c r="E306">
        <v>60</v>
      </c>
      <c r="F306">
        <v>299</v>
      </c>
    </row>
    <row r="307" spans="1:6" x14ac:dyDescent="0.4">
      <c r="A307" t="s">
        <v>803</v>
      </c>
      <c r="B307" t="s">
        <v>819</v>
      </c>
      <c r="C307" t="s">
        <v>819</v>
      </c>
      <c r="E307">
        <v>30</v>
      </c>
      <c r="F307">
        <v>298</v>
      </c>
    </row>
    <row r="308" spans="1:6" x14ac:dyDescent="0.4">
      <c r="A308" t="s">
        <v>784</v>
      </c>
      <c r="B308" t="s">
        <v>837</v>
      </c>
      <c r="C308" t="s">
        <v>837</v>
      </c>
      <c r="D308" t="s">
        <v>371</v>
      </c>
      <c r="E308">
        <v>168</v>
      </c>
      <c r="F308">
        <v>297</v>
      </c>
    </row>
    <row r="309" spans="1:6" x14ac:dyDescent="0.4">
      <c r="A309" t="s">
        <v>786</v>
      </c>
      <c r="B309" t="s">
        <v>810</v>
      </c>
      <c r="C309" t="s">
        <v>810</v>
      </c>
      <c r="D309" t="s">
        <v>802</v>
      </c>
      <c r="E309">
        <v>59</v>
      </c>
      <c r="F309">
        <v>294</v>
      </c>
    </row>
    <row r="310" spans="1:6" x14ac:dyDescent="0.4">
      <c r="A310" t="s">
        <v>785</v>
      </c>
      <c r="B310" t="s">
        <v>831</v>
      </c>
      <c r="C310" t="s">
        <v>831</v>
      </c>
      <c r="E310">
        <v>159</v>
      </c>
      <c r="F310">
        <v>292</v>
      </c>
    </row>
    <row r="311" spans="1:6" x14ac:dyDescent="0.4">
      <c r="A311" t="s">
        <v>785</v>
      </c>
      <c r="B311" t="s">
        <v>787</v>
      </c>
      <c r="C311" t="s">
        <v>787</v>
      </c>
      <c r="E311">
        <v>34</v>
      </c>
      <c r="F311">
        <v>276</v>
      </c>
    </row>
    <row r="312" spans="1:6" x14ac:dyDescent="0.4">
      <c r="A312" t="s">
        <v>791</v>
      </c>
      <c r="B312" t="s">
        <v>838</v>
      </c>
      <c r="C312" t="s">
        <v>838</v>
      </c>
      <c r="E312">
        <v>23</v>
      </c>
      <c r="F312">
        <v>274</v>
      </c>
    </row>
    <row r="313" spans="1:6" x14ac:dyDescent="0.4">
      <c r="A313" t="s">
        <v>791</v>
      </c>
      <c r="B313" t="s">
        <v>819</v>
      </c>
      <c r="C313" t="s">
        <v>819</v>
      </c>
      <c r="E313">
        <v>39</v>
      </c>
      <c r="F313">
        <v>273</v>
      </c>
    </row>
    <row r="314" spans="1:6" x14ac:dyDescent="0.4">
      <c r="A314" t="s">
        <v>795</v>
      </c>
      <c r="B314" t="s">
        <v>846</v>
      </c>
      <c r="C314" t="s">
        <v>846</v>
      </c>
      <c r="D314" t="s">
        <v>371</v>
      </c>
      <c r="E314">
        <v>139</v>
      </c>
      <c r="F314">
        <v>272</v>
      </c>
    </row>
    <row r="315" spans="1:6" x14ac:dyDescent="0.4">
      <c r="A315" t="s">
        <v>792</v>
      </c>
      <c r="B315" t="s">
        <v>831</v>
      </c>
      <c r="C315" t="s">
        <v>831</v>
      </c>
      <c r="E315">
        <v>139.93</v>
      </c>
      <c r="F315">
        <v>270.07</v>
      </c>
    </row>
    <row r="316" spans="1:6" x14ac:dyDescent="0.4">
      <c r="A316" t="s">
        <v>797</v>
      </c>
      <c r="B316" t="s">
        <v>842</v>
      </c>
      <c r="C316" t="s">
        <v>842</v>
      </c>
      <c r="E316">
        <v>141</v>
      </c>
      <c r="F316">
        <v>264</v>
      </c>
    </row>
    <row r="317" spans="1:6" x14ac:dyDescent="0.4">
      <c r="A317" t="s">
        <v>793</v>
      </c>
      <c r="B317" t="s">
        <v>837</v>
      </c>
      <c r="C317" t="s">
        <v>837</v>
      </c>
      <c r="D317" t="s">
        <v>371</v>
      </c>
      <c r="E317">
        <v>137</v>
      </c>
      <c r="F317">
        <v>264</v>
      </c>
    </row>
    <row r="318" spans="1:6" x14ac:dyDescent="0.4">
      <c r="A318" t="s">
        <v>785</v>
      </c>
      <c r="B318" t="s">
        <v>837</v>
      </c>
      <c r="C318" t="s">
        <v>837</v>
      </c>
      <c r="D318" t="s">
        <v>371</v>
      </c>
      <c r="E318">
        <v>136</v>
      </c>
      <c r="F318">
        <v>258</v>
      </c>
    </row>
    <row r="319" spans="1:6" x14ac:dyDescent="0.4">
      <c r="A319" t="s">
        <v>793</v>
      </c>
      <c r="B319" t="s">
        <v>820</v>
      </c>
      <c r="C319" t="s">
        <v>820</v>
      </c>
      <c r="E319">
        <v>32</v>
      </c>
      <c r="F319">
        <v>256</v>
      </c>
    </row>
    <row r="320" spans="1:6" x14ac:dyDescent="0.4">
      <c r="A320" t="s">
        <v>785</v>
      </c>
      <c r="B320" t="s">
        <v>810</v>
      </c>
      <c r="C320" t="s">
        <v>810</v>
      </c>
      <c r="D320" t="s">
        <v>802</v>
      </c>
      <c r="E320">
        <v>51</v>
      </c>
      <c r="F320">
        <v>255</v>
      </c>
    </row>
    <row r="321" spans="1:6" x14ac:dyDescent="0.4">
      <c r="A321" t="s">
        <v>784</v>
      </c>
      <c r="B321" t="s">
        <v>847</v>
      </c>
      <c r="C321" t="s">
        <v>847</v>
      </c>
      <c r="E321">
        <v>23</v>
      </c>
      <c r="F321">
        <v>253</v>
      </c>
    </row>
    <row r="322" spans="1:6" x14ac:dyDescent="0.4">
      <c r="A322" t="s">
        <v>790</v>
      </c>
      <c r="B322" t="s">
        <v>838</v>
      </c>
      <c r="C322" t="s">
        <v>838</v>
      </c>
      <c r="E322">
        <v>21</v>
      </c>
      <c r="F322">
        <v>252</v>
      </c>
    </row>
    <row r="323" spans="1:6" x14ac:dyDescent="0.4">
      <c r="A323" t="s">
        <v>789</v>
      </c>
      <c r="B323" t="s">
        <v>831</v>
      </c>
      <c r="C323" t="s">
        <v>831</v>
      </c>
      <c r="E323">
        <v>134</v>
      </c>
      <c r="F323">
        <v>250</v>
      </c>
    </row>
    <row r="324" spans="1:6" x14ac:dyDescent="0.4">
      <c r="A324" t="s">
        <v>789</v>
      </c>
      <c r="B324" t="s">
        <v>820</v>
      </c>
      <c r="C324" t="s">
        <v>820</v>
      </c>
      <c r="E324">
        <v>31</v>
      </c>
      <c r="F324">
        <v>248</v>
      </c>
    </row>
    <row r="325" spans="1:6" x14ac:dyDescent="0.4">
      <c r="A325" t="s">
        <v>784</v>
      </c>
      <c r="B325" t="s">
        <v>820</v>
      </c>
      <c r="C325" t="s">
        <v>820</v>
      </c>
      <c r="E325">
        <v>31</v>
      </c>
      <c r="F325">
        <v>248</v>
      </c>
    </row>
    <row r="326" spans="1:6" x14ac:dyDescent="0.4">
      <c r="A326" t="s">
        <v>795</v>
      </c>
      <c r="B326" t="s">
        <v>842</v>
      </c>
      <c r="C326" t="s">
        <v>842</v>
      </c>
      <c r="E326">
        <v>128.99</v>
      </c>
      <c r="F326">
        <v>242.01</v>
      </c>
    </row>
    <row r="327" spans="1:6" x14ac:dyDescent="0.4">
      <c r="A327" t="s">
        <v>789</v>
      </c>
      <c r="B327" t="s">
        <v>838</v>
      </c>
      <c r="C327" t="s">
        <v>838</v>
      </c>
      <c r="E327">
        <v>20</v>
      </c>
      <c r="F327">
        <v>240</v>
      </c>
    </row>
    <row r="328" spans="1:6" x14ac:dyDescent="0.4">
      <c r="A328" t="s">
        <v>803</v>
      </c>
      <c r="B328" t="s">
        <v>842</v>
      </c>
      <c r="C328" t="s">
        <v>842</v>
      </c>
      <c r="E328">
        <v>130</v>
      </c>
      <c r="F328">
        <v>240</v>
      </c>
    </row>
    <row r="329" spans="1:6" x14ac:dyDescent="0.4">
      <c r="A329" t="s">
        <v>792</v>
      </c>
      <c r="B329" t="s">
        <v>825</v>
      </c>
      <c r="C329" t="s">
        <v>825</v>
      </c>
      <c r="E329">
        <v>24</v>
      </c>
      <c r="F329">
        <v>240</v>
      </c>
    </row>
    <row r="330" spans="1:6" x14ac:dyDescent="0.4">
      <c r="A330" t="s">
        <v>790</v>
      </c>
      <c r="B330" t="s">
        <v>822</v>
      </c>
      <c r="C330" t="s">
        <v>822</v>
      </c>
      <c r="E330">
        <v>56</v>
      </c>
      <c r="F330">
        <v>238</v>
      </c>
    </row>
    <row r="331" spans="1:6" x14ac:dyDescent="0.4">
      <c r="A331" t="s">
        <v>790</v>
      </c>
      <c r="B331" t="s">
        <v>842</v>
      </c>
      <c r="C331" t="s">
        <v>842</v>
      </c>
      <c r="E331">
        <v>129</v>
      </c>
      <c r="F331">
        <v>238</v>
      </c>
    </row>
    <row r="332" spans="1:6" x14ac:dyDescent="0.4">
      <c r="A332" t="s">
        <v>790</v>
      </c>
      <c r="B332" t="s">
        <v>846</v>
      </c>
      <c r="C332" t="s">
        <v>846</v>
      </c>
      <c r="D332" t="s">
        <v>371</v>
      </c>
      <c r="E332">
        <v>118</v>
      </c>
      <c r="F332">
        <v>236</v>
      </c>
    </row>
    <row r="333" spans="1:6" x14ac:dyDescent="0.4">
      <c r="A333" t="s">
        <v>783</v>
      </c>
      <c r="B333" t="s">
        <v>848</v>
      </c>
      <c r="C333" t="s">
        <v>848</v>
      </c>
      <c r="E333">
        <v>125</v>
      </c>
      <c r="F333">
        <v>234</v>
      </c>
    </row>
    <row r="334" spans="1:6" x14ac:dyDescent="0.4">
      <c r="A334" t="s">
        <v>791</v>
      </c>
      <c r="B334" t="s">
        <v>820</v>
      </c>
      <c r="C334" t="s">
        <v>820</v>
      </c>
      <c r="E334">
        <v>29</v>
      </c>
      <c r="F334">
        <v>232</v>
      </c>
    </row>
    <row r="335" spans="1:6" x14ac:dyDescent="0.4">
      <c r="A335" t="s">
        <v>803</v>
      </c>
      <c r="B335" t="s">
        <v>849</v>
      </c>
      <c r="C335" t="s">
        <v>849</v>
      </c>
      <c r="D335" t="s">
        <v>400</v>
      </c>
      <c r="E335">
        <v>19</v>
      </c>
      <c r="F335">
        <v>228</v>
      </c>
    </row>
    <row r="336" spans="1:6" x14ac:dyDescent="0.4">
      <c r="A336" t="s">
        <v>792</v>
      </c>
      <c r="B336" t="s">
        <v>819</v>
      </c>
      <c r="C336" t="s">
        <v>819</v>
      </c>
      <c r="E336">
        <v>32</v>
      </c>
      <c r="F336">
        <v>224</v>
      </c>
    </row>
    <row r="337" spans="1:6" x14ac:dyDescent="0.4">
      <c r="A337" t="s">
        <v>795</v>
      </c>
      <c r="B337" t="s">
        <v>837</v>
      </c>
      <c r="C337" t="s">
        <v>837</v>
      </c>
      <c r="D337" t="s">
        <v>371</v>
      </c>
      <c r="E337">
        <v>116</v>
      </c>
      <c r="F337">
        <v>224</v>
      </c>
    </row>
    <row r="338" spans="1:6" x14ac:dyDescent="0.4">
      <c r="A338" t="s">
        <v>791</v>
      </c>
      <c r="B338" t="s">
        <v>825</v>
      </c>
      <c r="C338" t="s">
        <v>825</v>
      </c>
      <c r="E338">
        <v>22</v>
      </c>
      <c r="F338">
        <v>220</v>
      </c>
    </row>
    <row r="339" spans="1:6" x14ac:dyDescent="0.4">
      <c r="A339" t="s">
        <v>788</v>
      </c>
      <c r="B339" t="s">
        <v>819</v>
      </c>
      <c r="C339" t="s">
        <v>819</v>
      </c>
      <c r="E339">
        <v>31</v>
      </c>
      <c r="F339">
        <v>217</v>
      </c>
    </row>
    <row r="340" spans="1:6" x14ac:dyDescent="0.4">
      <c r="A340" t="s">
        <v>793</v>
      </c>
      <c r="B340" t="s">
        <v>819</v>
      </c>
      <c r="C340" t="s">
        <v>819</v>
      </c>
      <c r="E340">
        <v>30</v>
      </c>
      <c r="F340">
        <v>210</v>
      </c>
    </row>
    <row r="341" spans="1:6" x14ac:dyDescent="0.4">
      <c r="A341" t="s">
        <v>794</v>
      </c>
      <c r="B341" t="s">
        <v>825</v>
      </c>
      <c r="C341" t="s">
        <v>825</v>
      </c>
      <c r="E341">
        <v>21</v>
      </c>
      <c r="F341">
        <v>210</v>
      </c>
    </row>
    <row r="342" spans="1:6" x14ac:dyDescent="0.4">
      <c r="A342" t="s">
        <v>784</v>
      </c>
      <c r="B342" t="s">
        <v>850</v>
      </c>
      <c r="C342" t="s">
        <v>850</v>
      </c>
      <c r="E342">
        <v>19</v>
      </c>
      <c r="F342">
        <v>209</v>
      </c>
    </row>
    <row r="343" spans="1:6" x14ac:dyDescent="0.4">
      <c r="A343" t="s">
        <v>790</v>
      </c>
      <c r="B343" t="s">
        <v>836</v>
      </c>
      <c r="C343" t="s">
        <v>836</v>
      </c>
      <c r="E343">
        <v>208</v>
      </c>
      <c r="F343">
        <v>207</v>
      </c>
    </row>
    <row r="344" spans="1:6" x14ac:dyDescent="0.4">
      <c r="A344" t="s">
        <v>797</v>
      </c>
      <c r="B344" t="s">
        <v>810</v>
      </c>
      <c r="C344" t="s">
        <v>810</v>
      </c>
      <c r="D344" t="s">
        <v>802</v>
      </c>
      <c r="E344">
        <v>41</v>
      </c>
      <c r="F344">
        <v>206</v>
      </c>
    </row>
    <row r="345" spans="1:6" x14ac:dyDescent="0.4">
      <c r="A345" t="s">
        <v>790</v>
      </c>
      <c r="B345" t="s">
        <v>820</v>
      </c>
      <c r="C345" t="s">
        <v>820</v>
      </c>
      <c r="E345">
        <v>25</v>
      </c>
      <c r="F345">
        <v>200</v>
      </c>
    </row>
    <row r="346" spans="1:6" x14ac:dyDescent="0.4">
      <c r="A346" t="s">
        <v>784</v>
      </c>
      <c r="B346" t="s">
        <v>836</v>
      </c>
      <c r="C346" t="s">
        <v>836</v>
      </c>
      <c r="E346">
        <v>207</v>
      </c>
      <c r="F346">
        <v>196</v>
      </c>
    </row>
    <row r="347" spans="1:6" x14ac:dyDescent="0.4">
      <c r="A347" t="s">
        <v>785</v>
      </c>
      <c r="B347" t="s">
        <v>825</v>
      </c>
      <c r="C347" t="s">
        <v>825</v>
      </c>
      <c r="E347">
        <v>19</v>
      </c>
      <c r="F347">
        <v>190</v>
      </c>
    </row>
    <row r="348" spans="1:6" x14ac:dyDescent="0.4">
      <c r="A348" t="s">
        <v>789</v>
      </c>
      <c r="B348" t="s">
        <v>822</v>
      </c>
      <c r="C348" t="s">
        <v>822</v>
      </c>
      <c r="E348">
        <v>44</v>
      </c>
      <c r="F348">
        <v>189</v>
      </c>
    </row>
    <row r="349" spans="1:6" x14ac:dyDescent="0.4">
      <c r="A349" t="s">
        <v>786</v>
      </c>
      <c r="B349" t="s">
        <v>851</v>
      </c>
      <c r="C349" t="s">
        <v>851</v>
      </c>
      <c r="D349" t="s">
        <v>40</v>
      </c>
      <c r="E349">
        <v>17</v>
      </c>
      <c r="F349">
        <v>187</v>
      </c>
    </row>
    <row r="350" spans="1:6" x14ac:dyDescent="0.4">
      <c r="A350" t="s">
        <v>793</v>
      </c>
      <c r="B350" t="s">
        <v>842</v>
      </c>
      <c r="C350" t="s">
        <v>842</v>
      </c>
      <c r="E350">
        <v>93</v>
      </c>
      <c r="F350">
        <v>184</v>
      </c>
    </row>
    <row r="351" spans="1:6" x14ac:dyDescent="0.4">
      <c r="A351" t="s">
        <v>792</v>
      </c>
      <c r="B351" t="s">
        <v>842</v>
      </c>
      <c r="C351" t="s">
        <v>842</v>
      </c>
      <c r="E351">
        <v>93</v>
      </c>
      <c r="F351">
        <v>184</v>
      </c>
    </row>
    <row r="352" spans="1:6" x14ac:dyDescent="0.4">
      <c r="A352" t="s">
        <v>798</v>
      </c>
      <c r="B352" t="s">
        <v>822</v>
      </c>
      <c r="C352" t="s">
        <v>822</v>
      </c>
      <c r="E352">
        <v>54</v>
      </c>
      <c r="F352">
        <v>184</v>
      </c>
    </row>
    <row r="353" spans="1:6" x14ac:dyDescent="0.4">
      <c r="A353" t="s">
        <v>786</v>
      </c>
      <c r="B353" t="s">
        <v>846</v>
      </c>
      <c r="C353" t="s">
        <v>846</v>
      </c>
      <c r="D353" t="s">
        <v>371</v>
      </c>
      <c r="E353">
        <v>97</v>
      </c>
      <c r="F353">
        <v>182</v>
      </c>
    </row>
    <row r="354" spans="1:6" x14ac:dyDescent="0.4">
      <c r="A354" t="s">
        <v>789</v>
      </c>
      <c r="B354" t="s">
        <v>836</v>
      </c>
      <c r="C354" t="s">
        <v>836</v>
      </c>
      <c r="E354">
        <v>182</v>
      </c>
      <c r="F354">
        <v>180</v>
      </c>
    </row>
    <row r="355" spans="1:6" x14ac:dyDescent="0.4">
      <c r="A355" t="s">
        <v>796</v>
      </c>
      <c r="B355" t="s">
        <v>825</v>
      </c>
      <c r="C355" t="s">
        <v>825</v>
      </c>
      <c r="E355">
        <v>18</v>
      </c>
      <c r="F355">
        <v>180</v>
      </c>
    </row>
    <row r="356" spans="1:6" x14ac:dyDescent="0.4">
      <c r="A356" t="s">
        <v>792</v>
      </c>
      <c r="B356" t="s">
        <v>837</v>
      </c>
      <c r="C356" t="s">
        <v>837</v>
      </c>
      <c r="D356" t="s">
        <v>371</v>
      </c>
      <c r="E356">
        <v>94.98</v>
      </c>
      <c r="F356">
        <v>173.02</v>
      </c>
    </row>
    <row r="357" spans="1:6" x14ac:dyDescent="0.4">
      <c r="A357" t="s">
        <v>798</v>
      </c>
      <c r="B357" t="s">
        <v>818</v>
      </c>
      <c r="C357" t="s">
        <v>818</v>
      </c>
      <c r="E357">
        <v>90</v>
      </c>
      <c r="F357">
        <v>169</v>
      </c>
    </row>
    <row r="358" spans="1:6" x14ac:dyDescent="0.4">
      <c r="A358" t="s">
        <v>797</v>
      </c>
      <c r="B358" t="s">
        <v>838</v>
      </c>
      <c r="C358" t="s">
        <v>838</v>
      </c>
      <c r="E358">
        <v>14</v>
      </c>
      <c r="F358">
        <v>168</v>
      </c>
    </row>
    <row r="359" spans="1:6" x14ac:dyDescent="0.4">
      <c r="A359" t="s">
        <v>796</v>
      </c>
      <c r="B359" t="s">
        <v>822</v>
      </c>
      <c r="C359" t="s">
        <v>822</v>
      </c>
      <c r="E359">
        <v>51</v>
      </c>
      <c r="F359">
        <v>168</v>
      </c>
    </row>
    <row r="360" spans="1:6" x14ac:dyDescent="0.4">
      <c r="A360" t="s">
        <v>795</v>
      </c>
      <c r="B360" t="s">
        <v>852</v>
      </c>
      <c r="C360" t="s">
        <v>852</v>
      </c>
      <c r="E360">
        <v>11</v>
      </c>
      <c r="F360">
        <v>165</v>
      </c>
    </row>
    <row r="361" spans="1:6" x14ac:dyDescent="0.4">
      <c r="A361" t="s">
        <v>783</v>
      </c>
      <c r="B361" t="s">
        <v>822</v>
      </c>
      <c r="C361" t="s">
        <v>822</v>
      </c>
      <c r="E361">
        <v>42</v>
      </c>
      <c r="F361">
        <v>164</v>
      </c>
    </row>
    <row r="362" spans="1:6" x14ac:dyDescent="0.4">
      <c r="A362" t="s">
        <v>790</v>
      </c>
      <c r="B362" t="s">
        <v>831</v>
      </c>
      <c r="C362" t="s">
        <v>831</v>
      </c>
      <c r="E362">
        <v>91</v>
      </c>
      <c r="F362">
        <v>164</v>
      </c>
    </row>
    <row r="363" spans="1:6" x14ac:dyDescent="0.4">
      <c r="A363" t="s">
        <v>795</v>
      </c>
      <c r="B363" t="s">
        <v>836</v>
      </c>
      <c r="C363" t="s">
        <v>836</v>
      </c>
      <c r="E363">
        <v>177</v>
      </c>
      <c r="F363">
        <v>163</v>
      </c>
    </row>
    <row r="364" spans="1:6" x14ac:dyDescent="0.4">
      <c r="A364" t="s">
        <v>785</v>
      </c>
      <c r="B364" t="s">
        <v>842</v>
      </c>
      <c r="C364" t="s">
        <v>842</v>
      </c>
      <c r="E364">
        <v>90</v>
      </c>
      <c r="F364">
        <v>160</v>
      </c>
    </row>
    <row r="365" spans="1:6" x14ac:dyDescent="0.4">
      <c r="A365" t="s">
        <v>798</v>
      </c>
      <c r="B365" t="s">
        <v>825</v>
      </c>
      <c r="C365" t="s">
        <v>825</v>
      </c>
      <c r="E365">
        <v>16</v>
      </c>
      <c r="F365">
        <v>160</v>
      </c>
    </row>
    <row r="366" spans="1:6" x14ac:dyDescent="0.4">
      <c r="A366" t="s">
        <v>785</v>
      </c>
      <c r="B366" t="s">
        <v>836</v>
      </c>
      <c r="C366" t="s">
        <v>836</v>
      </c>
      <c r="E366">
        <v>177</v>
      </c>
      <c r="F366">
        <v>157.5</v>
      </c>
    </row>
    <row r="367" spans="1:6" x14ac:dyDescent="0.4">
      <c r="A367" t="s">
        <v>788</v>
      </c>
      <c r="B367" t="s">
        <v>810</v>
      </c>
      <c r="C367" t="s">
        <v>810</v>
      </c>
      <c r="D367" t="s">
        <v>802</v>
      </c>
      <c r="E367">
        <v>31</v>
      </c>
      <c r="F367">
        <v>155</v>
      </c>
    </row>
    <row r="368" spans="1:6" x14ac:dyDescent="0.4">
      <c r="A368" t="s">
        <v>803</v>
      </c>
      <c r="B368" t="s">
        <v>853</v>
      </c>
      <c r="C368" t="s">
        <v>853</v>
      </c>
      <c r="E368">
        <v>14</v>
      </c>
      <c r="F368">
        <v>154</v>
      </c>
    </row>
    <row r="369" spans="1:6" x14ac:dyDescent="0.4">
      <c r="A369" t="s">
        <v>785</v>
      </c>
      <c r="B369" t="s">
        <v>846</v>
      </c>
      <c r="C369" t="s">
        <v>846</v>
      </c>
      <c r="D369" t="s">
        <v>371</v>
      </c>
      <c r="E369">
        <v>79</v>
      </c>
      <c r="F369">
        <v>152</v>
      </c>
    </row>
    <row r="370" spans="1:6" x14ac:dyDescent="0.4">
      <c r="A370" t="s">
        <v>788</v>
      </c>
      <c r="B370" t="s">
        <v>820</v>
      </c>
      <c r="C370" t="s">
        <v>820</v>
      </c>
      <c r="E370">
        <v>19</v>
      </c>
      <c r="F370">
        <v>152</v>
      </c>
    </row>
    <row r="371" spans="1:6" x14ac:dyDescent="0.4">
      <c r="A371" t="s">
        <v>788</v>
      </c>
      <c r="B371" t="s">
        <v>837</v>
      </c>
      <c r="C371" t="s">
        <v>837</v>
      </c>
      <c r="D371" t="s">
        <v>371</v>
      </c>
      <c r="E371">
        <v>88</v>
      </c>
      <c r="F371">
        <v>149</v>
      </c>
    </row>
    <row r="372" spans="1:6" x14ac:dyDescent="0.4">
      <c r="A372" t="s">
        <v>783</v>
      </c>
      <c r="B372" t="s">
        <v>846</v>
      </c>
      <c r="C372" t="s">
        <v>846</v>
      </c>
      <c r="D372" t="s">
        <v>371</v>
      </c>
      <c r="E372">
        <v>80</v>
      </c>
      <c r="F372">
        <v>148</v>
      </c>
    </row>
    <row r="373" spans="1:6" x14ac:dyDescent="0.4">
      <c r="A373" t="s">
        <v>791</v>
      </c>
      <c r="B373" t="s">
        <v>810</v>
      </c>
      <c r="C373" t="s">
        <v>810</v>
      </c>
      <c r="D373" t="s">
        <v>802</v>
      </c>
      <c r="E373">
        <v>30</v>
      </c>
      <c r="F373">
        <v>144</v>
      </c>
    </row>
    <row r="374" spans="1:6" x14ac:dyDescent="0.4">
      <c r="A374" t="s">
        <v>783</v>
      </c>
      <c r="B374" t="s">
        <v>842</v>
      </c>
      <c r="C374" t="s">
        <v>842</v>
      </c>
      <c r="E374">
        <v>74</v>
      </c>
      <c r="F374">
        <v>142</v>
      </c>
    </row>
    <row r="375" spans="1:6" x14ac:dyDescent="0.4">
      <c r="A375" t="s">
        <v>784</v>
      </c>
      <c r="B375" t="s">
        <v>825</v>
      </c>
      <c r="C375" t="s">
        <v>825</v>
      </c>
      <c r="E375">
        <v>14</v>
      </c>
      <c r="F375">
        <v>140</v>
      </c>
    </row>
    <row r="376" spans="1:6" x14ac:dyDescent="0.4">
      <c r="A376" t="s">
        <v>788</v>
      </c>
      <c r="B376" t="s">
        <v>842</v>
      </c>
      <c r="C376" t="s">
        <v>842</v>
      </c>
      <c r="E376">
        <v>72</v>
      </c>
      <c r="F376">
        <v>138</v>
      </c>
    </row>
    <row r="377" spans="1:6" x14ac:dyDescent="0.4">
      <c r="A377" t="s">
        <v>797</v>
      </c>
      <c r="B377" t="s">
        <v>837</v>
      </c>
      <c r="C377" t="s">
        <v>837</v>
      </c>
      <c r="D377" t="s">
        <v>371</v>
      </c>
      <c r="E377">
        <v>67</v>
      </c>
      <c r="F377">
        <v>135</v>
      </c>
    </row>
    <row r="378" spans="1:6" x14ac:dyDescent="0.4">
      <c r="A378" t="s">
        <v>791</v>
      </c>
      <c r="B378" t="s">
        <v>836</v>
      </c>
      <c r="C378" t="s">
        <v>836</v>
      </c>
      <c r="E378">
        <v>142</v>
      </c>
      <c r="F378">
        <v>132</v>
      </c>
    </row>
    <row r="379" spans="1:6" x14ac:dyDescent="0.4">
      <c r="A379" t="s">
        <v>793</v>
      </c>
      <c r="B379" t="s">
        <v>838</v>
      </c>
      <c r="C379" t="s">
        <v>838</v>
      </c>
      <c r="E379">
        <v>11</v>
      </c>
      <c r="F379">
        <v>132</v>
      </c>
    </row>
    <row r="380" spans="1:6" x14ac:dyDescent="0.4">
      <c r="A380" t="s">
        <v>797</v>
      </c>
      <c r="B380" t="s">
        <v>836</v>
      </c>
      <c r="C380" t="s">
        <v>836</v>
      </c>
      <c r="E380">
        <v>133</v>
      </c>
      <c r="F380">
        <v>131</v>
      </c>
    </row>
    <row r="381" spans="1:6" x14ac:dyDescent="0.4">
      <c r="A381" t="s">
        <v>786</v>
      </c>
      <c r="B381" t="s">
        <v>831</v>
      </c>
      <c r="C381" t="s">
        <v>831</v>
      </c>
      <c r="E381">
        <v>68</v>
      </c>
      <c r="F381">
        <v>130</v>
      </c>
    </row>
    <row r="382" spans="1:6" x14ac:dyDescent="0.4">
      <c r="A382" t="s">
        <v>794</v>
      </c>
      <c r="B382" t="s">
        <v>848</v>
      </c>
      <c r="C382" t="s">
        <v>848</v>
      </c>
      <c r="E382">
        <v>58</v>
      </c>
      <c r="F382">
        <v>130</v>
      </c>
    </row>
    <row r="383" spans="1:6" x14ac:dyDescent="0.4">
      <c r="A383" t="s">
        <v>793</v>
      </c>
      <c r="B383" t="s">
        <v>846</v>
      </c>
      <c r="C383" t="s">
        <v>846</v>
      </c>
      <c r="D383" t="s">
        <v>371</v>
      </c>
      <c r="E383">
        <v>69</v>
      </c>
      <c r="F383">
        <v>128</v>
      </c>
    </row>
    <row r="384" spans="1:6" x14ac:dyDescent="0.4">
      <c r="A384" t="s">
        <v>796</v>
      </c>
      <c r="B384" t="s">
        <v>837</v>
      </c>
      <c r="C384" t="s">
        <v>837</v>
      </c>
      <c r="D384" t="s">
        <v>371</v>
      </c>
      <c r="E384">
        <v>68.989999999999995</v>
      </c>
      <c r="F384">
        <v>127.01</v>
      </c>
    </row>
    <row r="385" spans="1:6" x14ac:dyDescent="0.4">
      <c r="A385" t="s">
        <v>789</v>
      </c>
      <c r="B385" t="s">
        <v>846</v>
      </c>
      <c r="C385" t="s">
        <v>846</v>
      </c>
      <c r="D385" t="s">
        <v>371</v>
      </c>
      <c r="E385">
        <v>68</v>
      </c>
      <c r="F385">
        <v>127</v>
      </c>
    </row>
    <row r="386" spans="1:6" x14ac:dyDescent="0.4">
      <c r="A386" t="s">
        <v>791</v>
      </c>
      <c r="B386" t="s">
        <v>837</v>
      </c>
      <c r="C386" t="s">
        <v>837</v>
      </c>
      <c r="D386" t="s">
        <v>371</v>
      </c>
      <c r="E386">
        <v>75</v>
      </c>
      <c r="F386">
        <v>126</v>
      </c>
    </row>
    <row r="387" spans="1:6" x14ac:dyDescent="0.4">
      <c r="A387" t="s">
        <v>793</v>
      </c>
      <c r="B387" t="s">
        <v>836</v>
      </c>
      <c r="C387" t="s">
        <v>836</v>
      </c>
      <c r="E387">
        <v>130</v>
      </c>
      <c r="F387">
        <v>126</v>
      </c>
    </row>
    <row r="388" spans="1:6" x14ac:dyDescent="0.4">
      <c r="A388" t="s">
        <v>795</v>
      </c>
      <c r="B388" t="s">
        <v>819</v>
      </c>
      <c r="C388" t="s">
        <v>819</v>
      </c>
      <c r="E388">
        <v>18</v>
      </c>
      <c r="F388">
        <v>126</v>
      </c>
    </row>
    <row r="389" spans="1:6" x14ac:dyDescent="0.4">
      <c r="A389" t="s">
        <v>796</v>
      </c>
      <c r="B389" t="s">
        <v>819</v>
      </c>
      <c r="C389" t="s">
        <v>819</v>
      </c>
      <c r="E389">
        <v>18</v>
      </c>
      <c r="F389">
        <v>126</v>
      </c>
    </row>
    <row r="390" spans="1:6" x14ac:dyDescent="0.4">
      <c r="A390" t="s">
        <v>798</v>
      </c>
      <c r="B390" t="s">
        <v>819</v>
      </c>
      <c r="C390" t="s">
        <v>819</v>
      </c>
      <c r="E390">
        <v>18</v>
      </c>
      <c r="F390">
        <v>126</v>
      </c>
    </row>
    <row r="391" spans="1:6" x14ac:dyDescent="0.4">
      <c r="A391" t="s">
        <v>792</v>
      </c>
      <c r="B391" t="s">
        <v>846</v>
      </c>
      <c r="C391" t="s">
        <v>846</v>
      </c>
      <c r="D391" t="s">
        <v>371</v>
      </c>
      <c r="E391">
        <v>65</v>
      </c>
      <c r="F391">
        <v>124</v>
      </c>
    </row>
    <row r="392" spans="1:6" x14ac:dyDescent="0.4">
      <c r="A392" t="s">
        <v>786</v>
      </c>
      <c r="B392" t="s">
        <v>854</v>
      </c>
      <c r="C392" t="s">
        <v>854</v>
      </c>
      <c r="E392">
        <v>64</v>
      </c>
      <c r="F392">
        <v>120</v>
      </c>
    </row>
    <row r="393" spans="1:6" x14ac:dyDescent="0.4">
      <c r="A393" t="s">
        <v>791</v>
      </c>
      <c r="B393" t="s">
        <v>842</v>
      </c>
      <c r="C393" t="s">
        <v>842</v>
      </c>
      <c r="E393">
        <v>61</v>
      </c>
      <c r="F393">
        <v>120</v>
      </c>
    </row>
    <row r="394" spans="1:6" x14ac:dyDescent="0.4">
      <c r="A394" t="s">
        <v>784</v>
      </c>
      <c r="B394" t="s">
        <v>842</v>
      </c>
      <c r="C394" t="s">
        <v>842</v>
      </c>
      <c r="E394">
        <v>67</v>
      </c>
      <c r="F394">
        <v>120</v>
      </c>
    </row>
    <row r="395" spans="1:6" x14ac:dyDescent="0.4">
      <c r="A395" t="s">
        <v>797</v>
      </c>
      <c r="B395" t="s">
        <v>825</v>
      </c>
      <c r="C395" t="s">
        <v>825</v>
      </c>
      <c r="E395">
        <v>12</v>
      </c>
      <c r="F395">
        <v>120</v>
      </c>
    </row>
    <row r="396" spans="1:6" x14ac:dyDescent="0.4">
      <c r="A396" t="s">
        <v>795</v>
      </c>
      <c r="B396" t="s">
        <v>831</v>
      </c>
      <c r="C396" t="s">
        <v>831</v>
      </c>
      <c r="E396">
        <v>63</v>
      </c>
      <c r="F396">
        <v>120</v>
      </c>
    </row>
    <row r="397" spans="1:6" x14ac:dyDescent="0.4">
      <c r="A397" t="s">
        <v>796</v>
      </c>
      <c r="B397" t="s">
        <v>855</v>
      </c>
      <c r="C397" t="s">
        <v>855</v>
      </c>
      <c r="E397">
        <v>14</v>
      </c>
      <c r="F397">
        <v>112</v>
      </c>
    </row>
    <row r="398" spans="1:6" x14ac:dyDescent="0.4">
      <c r="A398" t="s">
        <v>784</v>
      </c>
      <c r="B398" t="s">
        <v>856</v>
      </c>
      <c r="C398" t="s">
        <v>856</v>
      </c>
      <c r="E398">
        <v>65</v>
      </c>
      <c r="F398">
        <v>111</v>
      </c>
    </row>
    <row r="399" spans="1:6" x14ac:dyDescent="0.4">
      <c r="A399" t="s">
        <v>788</v>
      </c>
      <c r="B399" t="s">
        <v>836</v>
      </c>
      <c r="C399" t="s">
        <v>836</v>
      </c>
      <c r="E399">
        <v>112</v>
      </c>
      <c r="F399">
        <v>110</v>
      </c>
    </row>
    <row r="400" spans="1:6" x14ac:dyDescent="0.4">
      <c r="A400" t="s">
        <v>795</v>
      </c>
      <c r="B400" t="s">
        <v>857</v>
      </c>
      <c r="C400" t="s">
        <v>857</v>
      </c>
      <c r="E400">
        <v>58</v>
      </c>
      <c r="F400">
        <v>109</v>
      </c>
    </row>
    <row r="401" spans="1:6" x14ac:dyDescent="0.4">
      <c r="A401" t="s">
        <v>785</v>
      </c>
      <c r="B401" t="s">
        <v>838</v>
      </c>
      <c r="C401" t="s">
        <v>838</v>
      </c>
      <c r="E401">
        <v>9</v>
      </c>
      <c r="F401">
        <v>108</v>
      </c>
    </row>
    <row r="402" spans="1:6" x14ac:dyDescent="0.4">
      <c r="A402" t="s">
        <v>794</v>
      </c>
      <c r="B402" t="s">
        <v>822</v>
      </c>
      <c r="C402" t="s">
        <v>822</v>
      </c>
      <c r="E402">
        <v>30</v>
      </c>
      <c r="F402">
        <v>108</v>
      </c>
    </row>
    <row r="403" spans="1:6" x14ac:dyDescent="0.4">
      <c r="A403" t="s">
        <v>792</v>
      </c>
      <c r="B403" t="s">
        <v>836</v>
      </c>
      <c r="C403" t="s">
        <v>836</v>
      </c>
      <c r="E403">
        <v>118</v>
      </c>
      <c r="F403">
        <v>106</v>
      </c>
    </row>
    <row r="404" spans="1:6" x14ac:dyDescent="0.4">
      <c r="A404" t="s">
        <v>786</v>
      </c>
      <c r="B404" t="s">
        <v>836</v>
      </c>
      <c r="C404" t="s">
        <v>836</v>
      </c>
      <c r="E404">
        <v>107</v>
      </c>
      <c r="F404">
        <v>105</v>
      </c>
    </row>
    <row r="405" spans="1:6" x14ac:dyDescent="0.4">
      <c r="A405" t="s">
        <v>797</v>
      </c>
      <c r="B405" t="s">
        <v>819</v>
      </c>
      <c r="C405" t="s">
        <v>819</v>
      </c>
      <c r="E405">
        <v>15</v>
      </c>
      <c r="F405">
        <v>105</v>
      </c>
    </row>
    <row r="406" spans="1:6" x14ac:dyDescent="0.4">
      <c r="A406" t="s">
        <v>792</v>
      </c>
      <c r="B406" t="s">
        <v>848</v>
      </c>
      <c r="C406" t="s">
        <v>848</v>
      </c>
      <c r="E406">
        <v>53</v>
      </c>
      <c r="F406">
        <v>102</v>
      </c>
    </row>
    <row r="407" spans="1:6" x14ac:dyDescent="0.4">
      <c r="A407" t="s">
        <v>803</v>
      </c>
      <c r="B407" t="s">
        <v>836</v>
      </c>
      <c r="C407" t="s">
        <v>836</v>
      </c>
      <c r="E407">
        <v>104</v>
      </c>
      <c r="F407">
        <v>101</v>
      </c>
    </row>
    <row r="408" spans="1:6" x14ac:dyDescent="0.4">
      <c r="A408" t="s">
        <v>783</v>
      </c>
      <c r="B408" t="s">
        <v>857</v>
      </c>
      <c r="C408" t="s">
        <v>857</v>
      </c>
      <c r="E408">
        <v>51</v>
      </c>
      <c r="F408">
        <v>100</v>
      </c>
    </row>
    <row r="409" spans="1:6" x14ac:dyDescent="0.4">
      <c r="A409" t="s">
        <v>786</v>
      </c>
      <c r="B409" t="s">
        <v>825</v>
      </c>
      <c r="C409" t="s">
        <v>825</v>
      </c>
      <c r="E409">
        <v>10</v>
      </c>
      <c r="F409">
        <v>100</v>
      </c>
    </row>
    <row r="410" spans="1:6" x14ac:dyDescent="0.4">
      <c r="A410" t="s">
        <v>797</v>
      </c>
      <c r="B410" t="s">
        <v>846</v>
      </c>
      <c r="C410" t="s">
        <v>846</v>
      </c>
      <c r="D410" t="s">
        <v>371</v>
      </c>
      <c r="E410">
        <v>50</v>
      </c>
      <c r="F410">
        <v>100</v>
      </c>
    </row>
    <row r="411" spans="1:6" x14ac:dyDescent="0.4">
      <c r="A411" t="s">
        <v>790</v>
      </c>
      <c r="B411" t="s">
        <v>856</v>
      </c>
      <c r="C411" t="s">
        <v>856</v>
      </c>
      <c r="E411">
        <v>52</v>
      </c>
      <c r="F411">
        <v>100</v>
      </c>
    </row>
    <row r="412" spans="1:6" x14ac:dyDescent="0.4">
      <c r="A412" t="s">
        <v>783</v>
      </c>
      <c r="B412" t="s">
        <v>856</v>
      </c>
      <c r="C412" t="s">
        <v>856</v>
      </c>
      <c r="E412">
        <v>50</v>
      </c>
      <c r="F412">
        <v>96</v>
      </c>
    </row>
    <row r="413" spans="1:6" x14ac:dyDescent="0.4">
      <c r="A413" t="s">
        <v>795</v>
      </c>
      <c r="B413" t="s">
        <v>787</v>
      </c>
      <c r="C413" t="s">
        <v>787</v>
      </c>
      <c r="E413">
        <v>8</v>
      </c>
      <c r="F413">
        <v>96</v>
      </c>
    </row>
    <row r="414" spans="1:6" x14ac:dyDescent="0.4">
      <c r="A414" t="s">
        <v>796</v>
      </c>
      <c r="B414" t="s">
        <v>836</v>
      </c>
      <c r="C414" t="s">
        <v>836</v>
      </c>
      <c r="E414">
        <v>98</v>
      </c>
      <c r="F414">
        <v>96</v>
      </c>
    </row>
    <row r="415" spans="1:6" x14ac:dyDescent="0.4">
      <c r="A415" t="s">
        <v>784</v>
      </c>
      <c r="B415" t="s">
        <v>846</v>
      </c>
      <c r="C415" t="s">
        <v>846</v>
      </c>
      <c r="D415" t="s">
        <v>371</v>
      </c>
      <c r="E415">
        <v>54</v>
      </c>
      <c r="F415">
        <v>94</v>
      </c>
    </row>
    <row r="416" spans="1:6" x14ac:dyDescent="0.4">
      <c r="A416" t="s">
        <v>794</v>
      </c>
      <c r="B416" t="s">
        <v>836</v>
      </c>
      <c r="C416" t="s">
        <v>836</v>
      </c>
      <c r="E416">
        <v>103</v>
      </c>
      <c r="F416">
        <v>94</v>
      </c>
    </row>
    <row r="417" spans="1:6" x14ac:dyDescent="0.4">
      <c r="A417" t="s">
        <v>789</v>
      </c>
      <c r="B417" t="s">
        <v>848</v>
      </c>
      <c r="C417" t="s">
        <v>848</v>
      </c>
      <c r="E417">
        <v>47</v>
      </c>
      <c r="F417">
        <v>90</v>
      </c>
    </row>
    <row r="418" spans="1:6" x14ac:dyDescent="0.4">
      <c r="A418" t="s">
        <v>784</v>
      </c>
      <c r="B418" t="s">
        <v>848</v>
      </c>
      <c r="C418" t="s">
        <v>848</v>
      </c>
      <c r="E418">
        <v>48</v>
      </c>
      <c r="F418">
        <v>90</v>
      </c>
    </row>
    <row r="419" spans="1:6" x14ac:dyDescent="0.4">
      <c r="A419" t="s">
        <v>803</v>
      </c>
      <c r="B419" t="s">
        <v>825</v>
      </c>
      <c r="C419" t="s">
        <v>825</v>
      </c>
      <c r="E419">
        <v>9</v>
      </c>
      <c r="F419">
        <v>90</v>
      </c>
    </row>
    <row r="420" spans="1:6" x14ac:dyDescent="0.4">
      <c r="A420" t="s">
        <v>803</v>
      </c>
      <c r="B420" t="s">
        <v>837</v>
      </c>
      <c r="C420" t="s">
        <v>837</v>
      </c>
      <c r="D420" t="s">
        <v>371</v>
      </c>
      <c r="E420">
        <v>47</v>
      </c>
      <c r="F420">
        <v>89</v>
      </c>
    </row>
    <row r="421" spans="1:6" x14ac:dyDescent="0.4">
      <c r="A421" t="s">
        <v>785</v>
      </c>
      <c r="B421" t="s">
        <v>822</v>
      </c>
      <c r="C421" t="s">
        <v>822</v>
      </c>
      <c r="E421">
        <v>12</v>
      </c>
      <c r="F421">
        <v>88</v>
      </c>
    </row>
    <row r="422" spans="1:6" x14ac:dyDescent="0.4">
      <c r="A422" t="s">
        <v>783</v>
      </c>
      <c r="B422" t="s">
        <v>858</v>
      </c>
      <c r="C422" t="s">
        <v>858</v>
      </c>
      <c r="D422" t="s">
        <v>327</v>
      </c>
      <c r="E422">
        <v>43</v>
      </c>
      <c r="F422">
        <v>86</v>
      </c>
    </row>
    <row r="423" spans="1:6" x14ac:dyDescent="0.4">
      <c r="A423" t="s">
        <v>794</v>
      </c>
      <c r="B423" t="s">
        <v>842</v>
      </c>
      <c r="C423" t="s">
        <v>842</v>
      </c>
      <c r="E423">
        <v>48</v>
      </c>
      <c r="F423">
        <v>86</v>
      </c>
    </row>
    <row r="424" spans="1:6" x14ac:dyDescent="0.4">
      <c r="A424" t="s">
        <v>794</v>
      </c>
      <c r="B424" t="s">
        <v>856</v>
      </c>
      <c r="C424" t="s">
        <v>856</v>
      </c>
      <c r="E424">
        <v>59</v>
      </c>
      <c r="F424">
        <v>86</v>
      </c>
    </row>
    <row r="425" spans="1:6" x14ac:dyDescent="0.4">
      <c r="A425" t="s">
        <v>786</v>
      </c>
      <c r="B425" t="s">
        <v>838</v>
      </c>
      <c r="C425" t="s">
        <v>838</v>
      </c>
      <c r="E425">
        <v>7</v>
      </c>
      <c r="F425">
        <v>84</v>
      </c>
    </row>
    <row r="426" spans="1:6" x14ac:dyDescent="0.4">
      <c r="A426" t="s">
        <v>784</v>
      </c>
      <c r="B426" t="s">
        <v>859</v>
      </c>
      <c r="C426" t="s">
        <v>859</v>
      </c>
      <c r="D426" t="s">
        <v>400</v>
      </c>
      <c r="E426">
        <v>7</v>
      </c>
      <c r="F426">
        <v>84</v>
      </c>
    </row>
    <row r="427" spans="1:6" x14ac:dyDescent="0.4">
      <c r="A427" t="s">
        <v>796</v>
      </c>
      <c r="B427" t="s">
        <v>856</v>
      </c>
      <c r="C427" t="s">
        <v>856</v>
      </c>
      <c r="E427">
        <v>43</v>
      </c>
      <c r="F427">
        <v>84</v>
      </c>
    </row>
    <row r="428" spans="1:6" x14ac:dyDescent="0.4">
      <c r="A428" t="s">
        <v>784</v>
      </c>
      <c r="B428" t="s">
        <v>860</v>
      </c>
      <c r="C428" t="s">
        <v>860</v>
      </c>
      <c r="D428" t="s">
        <v>400</v>
      </c>
      <c r="E428">
        <v>48</v>
      </c>
      <c r="F428">
        <v>82</v>
      </c>
    </row>
    <row r="429" spans="1:6" x14ac:dyDescent="0.4">
      <c r="A429" t="s">
        <v>793</v>
      </c>
      <c r="B429" t="s">
        <v>848</v>
      </c>
      <c r="C429" t="s">
        <v>848</v>
      </c>
      <c r="E429">
        <v>41</v>
      </c>
      <c r="F429">
        <v>82</v>
      </c>
    </row>
    <row r="430" spans="1:6" x14ac:dyDescent="0.4">
      <c r="A430" t="s">
        <v>793</v>
      </c>
      <c r="B430" t="s">
        <v>861</v>
      </c>
      <c r="C430" t="s">
        <v>861</v>
      </c>
      <c r="E430">
        <v>41</v>
      </c>
      <c r="F430">
        <v>82</v>
      </c>
    </row>
    <row r="431" spans="1:6" x14ac:dyDescent="0.4">
      <c r="A431" t="s">
        <v>784</v>
      </c>
      <c r="B431" t="s">
        <v>822</v>
      </c>
      <c r="C431" t="s">
        <v>822</v>
      </c>
      <c r="E431">
        <v>20</v>
      </c>
      <c r="F431">
        <v>80</v>
      </c>
    </row>
    <row r="432" spans="1:6" x14ac:dyDescent="0.4">
      <c r="A432" t="s">
        <v>797</v>
      </c>
      <c r="B432" t="s">
        <v>831</v>
      </c>
      <c r="C432" t="s">
        <v>831</v>
      </c>
      <c r="E432">
        <v>48</v>
      </c>
      <c r="F432">
        <v>80</v>
      </c>
    </row>
    <row r="433" spans="1:6" x14ac:dyDescent="0.4">
      <c r="A433" t="s">
        <v>803</v>
      </c>
      <c r="B433" t="s">
        <v>862</v>
      </c>
      <c r="C433" t="s">
        <v>862</v>
      </c>
      <c r="E433">
        <v>8</v>
      </c>
      <c r="F433">
        <v>80</v>
      </c>
    </row>
    <row r="434" spans="1:6" x14ac:dyDescent="0.4">
      <c r="A434" t="s">
        <v>796</v>
      </c>
      <c r="B434" t="s">
        <v>842</v>
      </c>
      <c r="C434" t="s">
        <v>842</v>
      </c>
      <c r="E434">
        <v>42</v>
      </c>
      <c r="F434">
        <v>80</v>
      </c>
    </row>
    <row r="435" spans="1:6" x14ac:dyDescent="0.4">
      <c r="A435" t="s">
        <v>783</v>
      </c>
      <c r="B435" t="s">
        <v>860</v>
      </c>
      <c r="C435" t="s">
        <v>860</v>
      </c>
      <c r="D435" t="s">
        <v>400</v>
      </c>
      <c r="E435">
        <v>42</v>
      </c>
      <c r="F435">
        <v>78</v>
      </c>
    </row>
    <row r="436" spans="1:6" x14ac:dyDescent="0.4">
      <c r="A436" t="s">
        <v>789</v>
      </c>
      <c r="B436" t="s">
        <v>857</v>
      </c>
      <c r="C436" t="s">
        <v>857</v>
      </c>
      <c r="E436">
        <v>42</v>
      </c>
      <c r="F436">
        <v>78</v>
      </c>
    </row>
    <row r="437" spans="1:6" x14ac:dyDescent="0.4">
      <c r="A437" t="s">
        <v>796</v>
      </c>
      <c r="B437" t="s">
        <v>831</v>
      </c>
      <c r="C437" t="s">
        <v>831</v>
      </c>
      <c r="E437">
        <v>40</v>
      </c>
      <c r="F437">
        <v>78</v>
      </c>
    </row>
    <row r="438" spans="1:6" x14ac:dyDescent="0.4">
      <c r="A438" t="s">
        <v>798</v>
      </c>
      <c r="B438" t="s">
        <v>810</v>
      </c>
      <c r="C438" t="s">
        <v>810</v>
      </c>
      <c r="D438" t="s">
        <v>802</v>
      </c>
      <c r="E438">
        <v>14</v>
      </c>
      <c r="F438">
        <v>78</v>
      </c>
    </row>
    <row r="439" spans="1:6" x14ac:dyDescent="0.4">
      <c r="A439" t="s">
        <v>785</v>
      </c>
      <c r="B439" t="s">
        <v>861</v>
      </c>
      <c r="C439" t="s">
        <v>861</v>
      </c>
      <c r="E439">
        <v>38</v>
      </c>
      <c r="F439">
        <v>76</v>
      </c>
    </row>
    <row r="440" spans="1:6" x14ac:dyDescent="0.4">
      <c r="A440" t="s">
        <v>794</v>
      </c>
      <c r="B440" t="s">
        <v>837</v>
      </c>
      <c r="C440" t="s">
        <v>837</v>
      </c>
      <c r="D440" t="s">
        <v>371</v>
      </c>
      <c r="E440">
        <v>38</v>
      </c>
      <c r="F440">
        <v>76</v>
      </c>
    </row>
    <row r="441" spans="1:6" x14ac:dyDescent="0.4">
      <c r="A441" t="s">
        <v>792</v>
      </c>
      <c r="B441" t="s">
        <v>857</v>
      </c>
      <c r="C441" t="s">
        <v>857</v>
      </c>
      <c r="E441">
        <v>42</v>
      </c>
      <c r="F441">
        <v>76</v>
      </c>
    </row>
    <row r="442" spans="1:6" x14ac:dyDescent="0.4">
      <c r="A442" t="s">
        <v>791</v>
      </c>
      <c r="B442" t="s">
        <v>846</v>
      </c>
      <c r="C442" t="s">
        <v>846</v>
      </c>
      <c r="D442" t="s">
        <v>371</v>
      </c>
      <c r="E442">
        <v>38</v>
      </c>
      <c r="F442">
        <v>74</v>
      </c>
    </row>
    <row r="443" spans="1:6" x14ac:dyDescent="0.4">
      <c r="A443" t="s">
        <v>793</v>
      </c>
      <c r="B443" t="s">
        <v>856</v>
      </c>
      <c r="C443" t="s">
        <v>856</v>
      </c>
      <c r="E443">
        <v>48</v>
      </c>
      <c r="F443">
        <v>74</v>
      </c>
    </row>
    <row r="444" spans="1:6" x14ac:dyDescent="0.4">
      <c r="A444" t="s">
        <v>785</v>
      </c>
      <c r="B444" t="s">
        <v>863</v>
      </c>
      <c r="C444" t="s">
        <v>863</v>
      </c>
      <c r="E444">
        <v>6</v>
      </c>
      <c r="F444">
        <v>72</v>
      </c>
    </row>
    <row r="445" spans="1:6" x14ac:dyDescent="0.4">
      <c r="A445" t="s">
        <v>794</v>
      </c>
      <c r="B445" t="s">
        <v>820</v>
      </c>
      <c r="C445" t="s">
        <v>820</v>
      </c>
      <c r="E445">
        <v>9</v>
      </c>
      <c r="F445">
        <v>72</v>
      </c>
    </row>
    <row r="446" spans="1:6" x14ac:dyDescent="0.4">
      <c r="A446" t="s">
        <v>788</v>
      </c>
      <c r="B446" t="s">
        <v>838</v>
      </c>
      <c r="C446" t="s">
        <v>838</v>
      </c>
      <c r="E446">
        <v>6</v>
      </c>
      <c r="F446">
        <v>72</v>
      </c>
    </row>
    <row r="447" spans="1:6" x14ac:dyDescent="0.4">
      <c r="A447" t="s">
        <v>795</v>
      </c>
      <c r="B447" t="s">
        <v>820</v>
      </c>
      <c r="C447" t="s">
        <v>820</v>
      </c>
      <c r="E447">
        <v>9</v>
      </c>
      <c r="F447">
        <v>72</v>
      </c>
    </row>
    <row r="448" spans="1:6" x14ac:dyDescent="0.4">
      <c r="A448" t="s">
        <v>789</v>
      </c>
      <c r="B448" t="s">
        <v>856</v>
      </c>
      <c r="C448" t="s">
        <v>856</v>
      </c>
      <c r="E448">
        <v>40</v>
      </c>
      <c r="F448">
        <v>70</v>
      </c>
    </row>
    <row r="449" spans="1:6" x14ac:dyDescent="0.4">
      <c r="A449" t="s">
        <v>794</v>
      </c>
      <c r="B449" t="s">
        <v>831</v>
      </c>
      <c r="C449" t="s">
        <v>831</v>
      </c>
      <c r="E449">
        <v>36</v>
      </c>
      <c r="F449">
        <v>70</v>
      </c>
    </row>
    <row r="450" spans="1:6" x14ac:dyDescent="0.4">
      <c r="A450" t="s">
        <v>788</v>
      </c>
      <c r="B450" t="s">
        <v>846</v>
      </c>
      <c r="C450" t="s">
        <v>846</v>
      </c>
      <c r="D450" t="s">
        <v>371</v>
      </c>
      <c r="E450">
        <v>37</v>
      </c>
      <c r="F450">
        <v>70</v>
      </c>
    </row>
    <row r="451" spans="1:6" x14ac:dyDescent="0.4">
      <c r="A451" t="s">
        <v>785</v>
      </c>
      <c r="B451" t="s">
        <v>856</v>
      </c>
      <c r="C451" t="s">
        <v>856</v>
      </c>
      <c r="E451">
        <v>40</v>
      </c>
      <c r="F451">
        <v>68</v>
      </c>
    </row>
    <row r="452" spans="1:6" x14ac:dyDescent="0.4">
      <c r="A452" t="s">
        <v>790</v>
      </c>
      <c r="B452" t="s">
        <v>857</v>
      </c>
      <c r="C452" t="s">
        <v>857</v>
      </c>
      <c r="E452">
        <v>41</v>
      </c>
      <c r="F452">
        <v>68</v>
      </c>
    </row>
    <row r="453" spans="1:6" x14ac:dyDescent="0.4">
      <c r="A453" t="s">
        <v>790</v>
      </c>
      <c r="B453" t="s">
        <v>848</v>
      </c>
      <c r="C453" t="s">
        <v>848</v>
      </c>
      <c r="E453">
        <v>37</v>
      </c>
      <c r="F453">
        <v>68</v>
      </c>
    </row>
    <row r="454" spans="1:6" x14ac:dyDescent="0.4">
      <c r="A454" t="s">
        <v>786</v>
      </c>
      <c r="B454" t="s">
        <v>860</v>
      </c>
      <c r="C454" t="s">
        <v>860</v>
      </c>
      <c r="D454" t="s">
        <v>400</v>
      </c>
      <c r="E454">
        <v>34</v>
      </c>
      <c r="F454">
        <v>66</v>
      </c>
    </row>
    <row r="455" spans="1:6" x14ac:dyDescent="0.4">
      <c r="A455" t="s">
        <v>789</v>
      </c>
      <c r="B455" t="s">
        <v>864</v>
      </c>
      <c r="C455" t="s">
        <v>1043</v>
      </c>
      <c r="E455">
        <v>36</v>
      </c>
      <c r="F455">
        <v>66</v>
      </c>
    </row>
    <row r="456" spans="1:6" x14ac:dyDescent="0.4">
      <c r="A456" t="s">
        <v>792</v>
      </c>
      <c r="B456" t="s">
        <v>860</v>
      </c>
      <c r="C456" t="s">
        <v>860</v>
      </c>
      <c r="D456" t="s">
        <v>400</v>
      </c>
      <c r="E456">
        <v>33</v>
      </c>
      <c r="F456">
        <v>66</v>
      </c>
    </row>
    <row r="457" spans="1:6" x14ac:dyDescent="0.4">
      <c r="A457" t="s">
        <v>797</v>
      </c>
      <c r="B457" t="s">
        <v>857</v>
      </c>
      <c r="C457" t="s">
        <v>857</v>
      </c>
      <c r="E457">
        <v>33</v>
      </c>
      <c r="F457">
        <v>64</v>
      </c>
    </row>
    <row r="458" spans="1:6" x14ac:dyDescent="0.4">
      <c r="A458" t="s">
        <v>788</v>
      </c>
      <c r="B458" t="s">
        <v>860</v>
      </c>
      <c r="C458" t="s">
        <v>860</v>
      </c>
      <c r="D458" t="s">
        <v>400</v>
      </c>
      <c r="E458">
        <v>35</v>
      </c>
      <c r="F458">
        <v>64</v>
      </c>
    </row>
    <row r="459" spans="1:6" x14ac:dyDescent="0.4">
      <c r="A459" t="s">
        <v>794</v>
      </c>
      <c r="B459" t="s">
        <v>846</v>
      </c>
      <c r="C459" t="s">
        <v>846</v>
      </c>
      <c r="D459" t="s">
        <v>371</v>
      </c>
      <c r="E459">
        <v>32</v>
      </c>
      <c r="F459">
        <v>62</v>
      </c>
    </row>
    <row r="460" spans="1:6" x14ac:dyDescent="0.4">
      <c r="A460" t="s">
        <v>794</v>
      </c>
      <c r="B460" t="s">
        <v>861</v>
      </c>
      <c r="C460" t="s">
        <v>861</v>
      </c>
      <c r="E460">
        <v>31</v>
      </c>
      <c r="F460">
        <v>62</v>
      </c>
    </row>
    <row r="461" spans="1:6" x14ac:dyDescent="0.4">
      <c r="A461" t="s">
        <v>796</v>
      </c>
      <c r="B461" t="s">
        <v>846</v>
      </c>
      <c r="C461" t="s">
        <v>846</v>
      </c>
      <c r="D461" t="s">
        <v>371</v>
      </c>
      <c r="E461">
        <v>32</v>
      </c>
      <c r="F461">
        <v>62</v>
      </c>
    </row>
    <row r="462" spans="1:6" x14ac:dyDescent="0.4">
      <c r="A462" t="s">
        <v>796</v>
      </c>
      <c r="B462" t="s">
        <v>857</v>
      </c>
      <c r="C462" t="s">
        <v>857</v>
      </c>
      <c r="E462">
        <v>31</v>
      </c>
      <c r="F462">
        <v>62</v>
      </c>
    </row>
    <row r="463" spans="1:6" x14ac:dyDescent="0.4">
      <c r="A463" t="s">
        <v>784</v>
      </c>
      <c r="B463" t="s">
        <v>865</v>
      </c>
      <c r="C463" t="s">
        <v>859</v>
      </c>
      <c r="D463" t="s">
        <v>400</v>
      </c>
      <c r="E463">
        <v>5</v>
      </c>
      <c r="F463">
        <v>60</v>
      </c>
    </row>
    <row r="464" spans="1:6" x14ac:dyDescent="0.4">
      <c r="A464" t="s">
        <v>793</v>
      </c>
      <c r="B464" t="s">
        <v>822</v>
      </c>
      <c r="C464" t="s">
        <v>822</v>
      </c>
      <c r="E464">
        <v>15</v>
      </c>
      <c r="F464">
        <v>60</v>
      </c>
    </row>
    <row r="465" spans="1:6" x14ac:dyDescent="0.4">
      <c r="A465" t="s">
        <v>788</v>
      </c>
      <c r="B465" t="s">
        <v>866</v>
      </c>
      <c r="C465" t="s">
        <v>1044</v>
      </c>
      <c r="E465">
        <v>5</v>
      </c>
      <c r="F465">
        <v>60</v>
      </c>
    </row>
    <row r="466" spans="1:6" x14ac:dyDescent="0.4">
      <c r="A466" t="s">
        <v>791</v>
      </c>
      <c r="B466" t="s">
        <v>867</v>
      </c>
      <c r="C466" t="s">
        <v>867</v>
      </c>
      <c r="E466">
        <v>26</v>
      </c>
      <c r="F466">
        <v>59</v>
      </c>
    </row>
    <row r="467" spans="1:6" x14ac:dyDescent="0.4">
      <c r="A467" t="s">
        <v>783</v>
      </c>
      <c r="B467" t="s">
        <v>854</v>
      </c>
      <c r="C467" t="s">
        <v>854</v>
      </c>
      <c r="E467">
        <v>30</v>
      </c>
      <c r="F467">
        <v>56</v>
      </c>
    </row>
    <row r="468" spans="1:6" x14ac:dyDescent="0.4">
      <c r="A468" t="s">
        <v>783</v>
      </c>
      <c r="B468" t="s">
        <v>868</v>
      </c>
      <c r="C468" t="s">
        <v>868</v>
      </c>
      <c r="E468">
        <v>29</v>
      </c>
      <c r="F468">
        <v>56</v>
      </c>
    </row>
    <row r="469" spans="1:6" x14ac:dyDescent="0.4">
      <c r="A469" t="s">
        <v>784</v>
      </c>
      <c r="B469" t="s">
        <v>869</v>
      </c>
      <c r="C469" t="s">
        <v>869</v>
      </c>
      <c r="D469" t="s">
        <v>327</v>
      </c>
      <c r="E469">
        <v>4</v>
      </c>
      <c r="F469">
        <v>56</v>
      </c>
    </row>
    <row r="470" spans="1:6" x14ac:dyDescent="0.4">
      <c r="A470" t="s">
        <v>784</v>
      </c>
      <c r="B470" t="s">
        <v>861</v>
      </c>
      <c r="C470" t="s">
        <v>861</v>
      </c>
      <c r="E470">
        <v>28</v>
      </c>
      <c r="F470">
        <v>56</v>
      </c>
    </row>
    <row r="471" spans="1:6" x14ac:dyDescent="0.4">
      <c r="A471" t="s">
        <v>803</v>
      </c>
      <c r="B471" t="s">
        <v>846</v>
      </c>
      <c r="C471" t="s">
        <v>846</v>
      </c>
      <c r="D471" t="s">
        <v>371</v>
      </c>
      <c r="E471">
        <v>31</v>
      </c>
      <c r="F471">
        <v>56</v>
      </c>
    </row>
    <row r="472" spans="1:6" x14ac:dyDescent="0.4">
      <c r="A472" t="s">
        <v>803</v>
      </c>
      <c r="B472" t="s">
        <v>856</v>
      </c>
      <c r="C472" t="s">
        <v>856</v>
      </c>
      <c r="E472">
        <v>33</v>
      </c>
      <c r="F472">
        <v>56</v>
      </c>
    </row>
    <row r="473" spans="1:6" x14ac:dyDescent="0.4">
      <c r="A473" t="s">
        <v>790</v>
      </c>
      <c r="B473" t="s">
        <v>870</v>
      </c>
      <c r="C473" t="s">
        <v>870</v>
      </c>
      <c r="E473">
        <v>4</v>
      </c>
      <c r="F473">
        <v>56</v>
      </c>
    </row>
    <row r="474" spans="1:6" x14ac:dyDescent="0.4">
      <c r="A474" t="s">
        <v>788</v>
      </c>
      <c r="B474" t="s">
        <v>856</v>
      </c>
      <c r="C474" t="s">
        <v>856</v>
      </c>
      <c r="E474">
        <v>39</v>
      </c>
      <c r="F474">
        <v>56</v>
      </c>
    </row>
    <row r="475" spans="1:6" x14ac:dyDescent="0.4">
      <c r="A475" t="s">
        <v>798</v>
      </c>
      <c r="B475" t="s">
        <v>831</v>
      </c>
      <c r="C475" t="s">
        <v>831</v>
      </c>
      <c r="E475">
        <v>39</v>
      </c>
      <c r="F475">
        <v>56</v>
      </c>
    </row>
    <row r="476" spans="1:6" x14ac:dyDescent="0.4">
      <c r="A476" t="s">
        <v>785</v>
      </c>
      <c r="B476" t="s">
        <v>848</v>
      </c>
      <c r="C476" t="s">
        <v>848</v>
      </c>
      <c r="E476">
        <v>27</v>
      </c>
      <c r="F476">
        <v>54</v>
      </c>
    </row>
    <row r="477" spans="1:6" x14ac:dyDescent="0.4">
      <c r="A477" t="s">
        <v>784</v>
      </c>
      <c r="B477" t="s">
        <v>857</v>
      </c>
      <c r="C477" t="s">
        <v>857</v>
      </c>
      <c r="E477">
        <v>28</v>
      </c>
      <c r="F477">
        <v>54</v>
      </c>
    </row>
    <row r="478" spans="1:6" x14ac:dyDescent="0.4">
      <c r="A478" t="s">
        <v>793</v>
      </c>
      <c r="B478" t="s">
        <v>857</v>
      </c>
      <c r="C478" t="s">
        <v>857</v>
      </c>
      <c r="E478">
        <v>27</v>
      </c>
      <c r="F478">
        <v>54</v>
      </c>
    </row>
    <row r="479" spans="1:6" x14ac:dyDescent="0.4">
      <c r="A479" t="s">
        <v>798</v>
      </c>
      <c r="B479" t="s">
        <v>837</v>
      </c>
      <c r="C479" t="s">
        <v>837</v>
      </c>
      <c r="D479" t="s">
        <v>371</v>
      </c>
      <c r="E479">
        <v>32</v>
      </c>
      <c r="F479">
        <v>54</v>
      </c>
    </row>
    <row r="480" spans="1:6" x14ac:dyDescent="0.4">
      <c r="A480" t="s">
        <v>785</v>
      </c>
      <c r="B480" t="s">
        <v>871</v>
      </c>
      <c r="C480" t="s">
        <v>871</v>
      </c>
      <c r="E480">
        <v>29</v>
      </c>
      <c r="F480">
        <v>52</v>
      </c>
    </row>
    <row r="481" spans="1:11" x14ac:dyDescent="0.4">
      <c r="A481" t="s">
        <v>790</v>
      </c>
      <c r="B481" t="s">
        <v>861</v>
      </c>
      <c r="C481" t="s">
        <v>861</v>
      </c>
      <c r="E481">
        <v>26</v>
      </c>
      <c r="F481">
        <v>52</v>
      </c>
    </row>
    <row r="482" spans="1:11" x14ac:dyDescent="0.4">
      <c r="A482" t="s">
        <v>796</v>
      </c>
      <c r="B482" t="s">
        <v>848</v>
      </c>
      <c r="C482" t="s">
        <v>848</v>
      </c>
      <c r="E482">
        <v>26</v>
      </c>
      <c r="F482">
        <v>52</v>
      </c>
    </row>
    <row r="483" spans="1:11" x14ac:dyDescent="0.4">
      <c r="A483" t="s">
        <v>783</v>
      </c>
      <c r="B483" t="s">
        <v>867</v>
      </c>
      <c r="C483" t="s">
        <v>867</v>
      </c>
      <c r="E483">
        <v>25</v>
      </c>
      <c r="F483">
        <v>50</v>
      </c>
    </row>
    <row r="484" spans="1:11" x14ac:dyDescent="0.4">
      <c r="A484" t="s">
        <v>786</v>
      </c>
      <c r="B484" t="s">
        <v>861</v>
      </c>
      <c r="C484" t="s">
        <v>861</v>
      </c>
      <c r="E484">
        <v>25</v>
      </c>
      <c r="F484">
        <v>50</v>
      </c>
    </row>
    <row r="485" spans="1:11" x14ac:dyDescent="0.4">
      <c r="A485" t="s">
        <v>785</v>
      </c>
      <c r="B485" t="s">
        <v>860</v>
      </c>
      <c r="C485" t="s">
        <v>860</v>
      </c>
      <c r="D485" t="s">
        <v>400</v>
      </c>
      <c r="E485">
        <v>29</v>
      </c>
      <c r="F485">
        <v>50</v>
      </c>
    </row>
    <row r="486" spans="1:11" x14ac:dyDescent="0.4">
      <c r="A486" t="s">
        <v>803</v>
      </c>
      <c r="B486" t="s">
        <v>831</v>
      </c>
      <c r="C486" t="s">
        <v>831</v>
      </c>
      <c r="E486">
        <v>25</v>
      </c>
      <c r="F486">
        <v>50</v>
      </c>
    </row>
    <row r="487" spans="1:11" x14ac:dyDescent="0.4">
      <c r="A487" t="s">
        <v>791</v>
      </c>
      <c r="B487" t="s">
        <v>857</v>
      </c>
      <c r="C487" t="s">
        <v>857</v>
      </c>
      <c r="E487">
        <v>25</v>
      </c>
      <c r="F487">
        <v>49</v>
      </c>
    </row>
    <row r="488" spans="1:11" x14ac:dyDescent="0.4">
      <c r="A488" t="s">
        <v>783</v>
      </c>
      <c r="B488" t="s">
        <v>861</v>
      </c>
      <c r="C488" t="s">
        <v>861</v>
      </c>
      <c r="E488">
        <v>24</v>
      </c>
      <c r="F488">
        <v>48</v>
      </c>
    </row>
    <row r="489" spans="1:11" x14ac:dyDescent="0.4">
      <c r="A489" t="s">
        <v>786</v>
      </c>
      <c r="B489" t="s">
        <v>872</v>
      </c>
      <c r="C489" t="s">
        <v>872</v>
      </c>
      <c r="D489" t="s">
        <v>873</v>
      </c>
      <c r="E489">
        <v>24</v>
      </c>
      <c r="F489">
        <v>48</v>
      </c>
    </row>
    <row r="490" spans="1:11" x14ac:dyDescent="0.4">
      <c r="A490" t="s">
        <v>797</v>
      </c>
      <c r="B490" t="s">
        <v>874</v>
      </c>
      <c r="C490" t="s">
        <v>874</v>
      </c>
      <c r="E490">
        <v>4</v>
      </c>
      <c r="F490">
        <v>48</v>
      </c>
    </row>
    <row r="491" spans="1:11" x14ac:dyDescent="0.4">
      <c r="A491" t="s">
        <v>793</v>
      </c>
      <c r="B491" t="s">
        <v>864</v>
      </c>
      <c r="C491" t="s">
        <v>1043</v>
      </c>
      <c r="E491">
        <v>27</v>
      </c>
      <c r="F491">
        <v>48</v>
      </c>
    </row>
    <row r="492" spans="1:11" x14ac:dyDescent="0.4">
      <c r="A492" t="s">
        <v>803</v>
      </c>
      <c r="B492" t="s">
        <v>857</v>
      </c>
      <c r="C492" t="s">
        <v>857</v>
      </c>
      <c r="E492">
        <v>26</v>
      </c>
      <c r="F492">
        <v>48</v>
      </c>
    </row>
    <row r="493" spans="1:11" x14ac:dyDescent="0.4">
      <c r="A493" t="s">
        <v>803</v>
      </c>
      <c r="B493" t="s">
        <v>838</v>
      </c>
      <c r="C493" t="s">
        <v>838</v>
      </c>
      <c r="E493">
        <v>4</v>
      </c>
      <c r="F493">
        <v>48</v>
      </c>
    </row>
    <row r="494" spans="1:11" x14ac:dyDescent="0.4">
      <c r="A494" t="s">
        <v>790</v>
      </c>
      <c r="B494" t="s">
        <v>875</v>
      </c>
      <c r="C494" t="s">
        <v>859</v>
      </c>
      <c r="D494" t="s">
        <v>400</v>
      </c>
      <c r="E494">
        <v>4</v>
      </c>
      <c r="F494">
        <v>48</v>
      </c>
    </row>
    <row r="495" spans="1:11" x14ac:dyDescent="0.4">
      <c r="A495" t="s">
        <v>796</v>
      </c>
      <c r="B495" t="s">
        <v>820</v>
      </c>
      <c r="C495" t="s">
        <v>820</v>
      </c>
      <c r="E495">
        <v>6</v>
      </c>
      <c r="F495">
        <v>48</v>
      </c>
    </row>
    <row r="496" spans="1:11" x14ac:dyDescent="0.4">
      <c r="A496" t="s">
        <v>798</v>
      </c>
      <c r="B496" t="s">
        <v>32</v>
      </c>
      <c r="C496" t="s">
        <v>32</v>
      </c>
      <c r="E496">
        <v>4</v>
      </c>
      <c r="F496">
        <v>48</v>
      </c>
      <c r="G496" t="s">
        <v>33</v>
      </c>
      <c r="H496" t="s">
        <v>1039</v>
      </c>
      <c r="I496" t="s">
        <v>1040</v>
      </c>
      <c r="K496" t="s">
        <v>1020</v>
      </c>
    </row>
    <row r="497" spans="1:6" x14ac:dyDescent="0.4">
      <c r="A497" t="s">
        <v>785</v>
      </c>
      <c r="B497" t="s">
        <v>857</v>
      </c>
      <c r="C497" t="s">
        <v>857</v>
      </c>
      <c r="E497">
        <v>27</v>
      </c>
      <c r="F497">
        <v>46</v>
      </c>
    </row>
    <row r="498" spans="1:6" x14ac:dyDescent="0.4">
      <c r="A498" t="s">
        <v>784</v>
      </c>
      <c r="B498" t="s">
        <v>864</v>
      </c>
      <c r="C498" t="s">
        <v>1043</v>
      </c>
      <c r="E498">
        <v>25</v>
      </c>
      <c r="F498">
        <v>46</v>
      </c>
    </row>
    <row r="499" spans="1:6" x14ac:dyDescent="0.4">
      <c r="A499" t="s">
        <v>798</v>
      </c>
      <c r="B499" t="s">
        <v>876</v>
      </c>
      <c r="C499" t="s">
        <v>876</v>
      </c>
      <c r="D499" t="s">
        <v>305</v>
      </c>
      <c r="E499">
        <v>3</v>
      </c>
      <c r="F499">
        <v>45</v>
      </c>
    </row>
    <row r="500" spans="1:6" x14ac:dyDescent="0.4">
      <c r="A500" t="s">
        <v>783</v>
      </c>
      <c r="B500" t="s">
        <v>877</v>
      </c>
      <c r="C500" t="s">
        <v>877</v>
      </c>
      <c r="E500">
        <v>22</v>
      </c>
      <c r="F500">
        <v>44</v>
      </c>
    </row>
    <row r="501" spans="1:6" x14ac:dyDescent="0.4">
      <c r="A501" t="s">
        <v>786</v>
      </c>
      <c r="B501" t="s">
        <v>857</v>
      </c>
      <c r="C501" t="s">
        <v>857</v>
      </c>
      <c r="E501">
        <v>22</v>
      </c>
      <c r="F501">
        <v>44</v>
      </c>
    </row>
    <row r="502" spans="1:6" x14ac:dyDescent="0.4">
      <c r="A502" t="s">
        <v>789</v>
      </c>
      <c r="B502" t="s">
        <v>854</v>
      </c>
      <c r="C502" t="s">
        <v>854</v>
      </c>
      <c r="E502">
        <v>22</v>
      </c>
      <c r="F502">
        <v>44</v>
      </c>
    </row>
    <row r="503" spans="1:6" x14ac:dyDescent="0.4">
      <c r="A503" t="s">
        <v>791</v>
      </c>
      <c r="B503" t="s">
        <v>858</v>
      </c>
      <c r="C503" t="s">
        <v>858</v>
      </c>
      <c r="D503" t="s">
        <v>327</v>
      </c>
      <c r="E503">
        <v>25</v>
      </c>
      <c r="F503">
        <v>44</v>
      </c>
    </row>
    <row r="504" spans="1:6" x14ac:dyDescent="0.4">
      <c r="A504" t="s">
        <v>784</v>
      </c>
      <c r="B504" t="s">
        <v>878</v>
      </c>
      <c r="C504" t="s">
        <v>808</v>
      </c>
      <c r="E504">
        <v>4</v>
      </c>
      <c r="F504">
        <v>44</v>
      </c>
    </row>
    <row r="505" spans="1:6" x14ac:dyDescent="0.4">
      <c r="A505" t="s">
        <v>784</v>
      </c>
      <c r="B505" t="s">
        <v>867</v>
      </c>
      <c r="C505" t="s">
        <v>867</v>
      </c>
      <c r="E505">
        <v>26</v>
      </c>
      <c r="F505">
        <v>44</v>
      </c>
    </row>
    <row r="506" spans="1:6" x14ac:dyDescent="0.4">
      <c r="A506" t="s">
        <v>784</v>
      </c>
      <c r="B506" t="s">
        <v>871</v>
      </c>
      <c r="C506" t="s">
        <v>871</v>
      </c>
      <c r="E506">
        <v>26</v>
      </c>
      <c r="F506">
        <v>44</v>
      </c>
    </row>
    <row r="507" spans="1:6" x14ac:dyDescent="0.4">
      <c r="A507" t="s">
        <v>790</v>
      </c>
      <c r="B507" t="s">
        <v>860</v>
      </c>
      <c r="C507" t="s">
        <v>860</v>
      </c>
      <c r="D507" t="s">
        <v>400</v>
      </c>
      <c r="E507">
        <v>24</v>
      </c>
      <c r="F507">
        <v>44</v>
      </c>
    </row>
    <row r="508" spans="1:6" x14ac:dyDescent="0.4">
      <c r="A508" t="s">
        <v>783</v>
      </c>
      <c r="B508" t="s">
        <v>879</v>
      </c>
      <c r="C508" t="s">
        <v>879</v>
      </c>
      <c r="E508">
        <v>25</v>
      </c>
      <c r="F508">
        <v>42</v>
      </c>
    </row>
    <row r="509" spans="1:6" x14ac:dyDescent="0.4">
      <c r="A509" t="s">
        <v>789</v>
      </c>
      <c r="B509" t="s">
        <v>861</v>
      </c>
      <c r="C509" t="s">
        <v>861</v>
      </c>
      <c r="E509">
        <v>21</v>
      </c>
      <c r="F509">
        <v>42</v>
      </c>
    </row>
    <row r="510" spans="1:6" x14ac:dyDescent="0.4">
      <c r="A510" t="s">
        <v>789</v>
      </c>
      <c r="B510" t="s">
        <v>860</v>
      </c>
      <c r="C510" t="s">
        <v>860</v>
      </c>
      <c r="D510" t="s">
        <v>400</v>
      </c>
      <c r="E510">
        <v>23</v>
      </c>
      <c r="F510">
        <v>42</v>
      </c>
    </row>
    <row r="511" spans="1:6" x14ac:dyDescent="0.4">
      <c r="A511" t="s">
        <v>790</v>
      </c>
      <c r="B511" t="s">
        <v>879</v>
      </c>
      <c r="C511" t="s">
        <v>879</v>
      </c>
      <c r="E511">
        <v>33</v>
      </c>
      <c r="F511">
        <v>42</v>
      </c>
    </row>
    <row r="512" spans="1:6" x14ac:dyDescent="0.4">
      <c r="A512" t="s">
        <v>794</v>
      </c>
      <c r="B512" t="s">
        <v>860</v>
      </c>
      <c r="C512" t="s">
        <v>860</v>
      </c>
      <c r="D512" t="s">
        <v>400</v>
      </c>
      <c r="E512">
        <v>22</v>
      </c>
      <c r="F512">
        <v>42</v>
      </c>
    </row>
    <row r="513" spans="1:6" x14ac:dyDescent="0.4">
      <c r="A513" t="s">
        <v>788</v>
      </c>
      <c r="B513" t="s">
        <v>857</v>
      </c>
      <c r="C513" t="s">
        <v>857</v>
      </c>
      <c r="E513">
        <v>24</v>
      </c>
      <c r="F513">
        <v>42</v>
      </c>
    </row>
    <row r="514" spans="1:6" x14ac:dyDescent="0.4">
      <c r="A514" t="s">
        <v>783</v>
      </c>
      <c r="B514" t="s">
        <v>871</v>
      </c>
      <c r="C514" t="s">
        <v>871</v>
      </c>
      <c r="E514">
        <v>20</v>
      </c>
      <c r="F514">
        <v>40</v>
      </c>
    </row>
    <row r="515" spans="1:6" x14ac:dyDescent="0.4">
      <c r="A515" t="s">
        <v>789</v>
      </c>
      <c r="B515" t="s">
        <v>872</v>
      </c>
      <c r="C515" t="s">
        <v>872</v>
      </c>
      <c r="D515" t="s">
        <v>873</v>
      </c>
      <c r="E515">
        <v>10</v>
      </c>
      <c r="F515">
        <v>40</v>
      </c>
    </row>
    <row r="516" spans="1:6" x14ac:dyDescent="0.4">
      <c r="A516" t="s">
        <v>791</v>
      </c>
      <c r="B516" t="s">
        <v>856</v>
      </c>
      <c r="C516" t="s">
        <v>856</v>
      </c>
      <c r="E516">
        <v>22</v>
      </c>
      <c r="F516">
        <v>40</v>
      </c>
    </row>
    <row r="517" spans="1:6" x14ac:dyDescent="0.4">
      <c r="A517" t="s">
        <v>797</v>
      </c>
      <c r="B517" t="s">
        <v>880</v>
      </c>
      <c r="C517" t="s">
        <v>19</v>
      </c>
      <c r="E517">
        <v>20</v>
      </c>
      <c r="F517">
        <v>40</v>
      </c>
    </row>
    <row r="518" spans="1:6" x14ac:dyDescent="0.4">
      <c r="A518" t="s">
        <v>793</v>
      </c>
      <c r="B518" t="s">
        <v>810</v>
      </c>
      <c r="C518" t="s">
        <v>810</v>
      </c>
      <c r="D518" t="s">
        <v>802</v>
      </c>
      <c r="E518">
        <v>8</v>
      </c>
      <c r="F518">
        <v>40</v>
      </c>
    </row>
    <row r="519" spans="1:6" x14ac:dyDescent="0.4">
      <c r="A519" t="s">
        <v>803</v>
      </c>
      <c r="B519" t="s">
        <v>864</v>
      </c>
      <c r="C519" t="s">
        <v>1043</v>
      </c>
      <c r="E519">
        <v>24</v>
      </c>
      <c r="F519">
        <v>40</v>
      </c>
    </row>
    <row r="520" spans="1:6" x14ac:dyDescent="0.4">
      <c r="A520" t="s">
        <v>790</v>
      </c>
      <c r="B520" t="s">
        <v>868</v>
      </c>
      <c r="C520" t="s">
        <v>868</v>
      </c>
      <c r="E520">
        <v>20</v>
      </c>
      <c r="F520">
        <v>40</v>
      </c>
    </row>
    <row r="521" spans="1:6" x14ac:dyDescent="0.4">
      <c r="A521" t="s">
        <v>795</v>
      </c>
      <c r="B521" t="s">
        <v>822</v>
      </c>
      <c r="C521" t="s">
        <v>822</v>
      </c>
      <c r="E521">
        <v>7</v>
      </c>
      <c r="F521">
        <v>40</v>
      </c>
    </row>
    <row r="522" spans="1:6" x14ac:dyDescent="0.4">
      <c r="A522" t="s">
        <v>795</v>
      </c>
      <c r="B522" t="s">
        <v>856</v>
      </c>
      <c r="C522" t="s">
        <v>856</v>
      </c>
      <c r="E522">
        <v>23</v>
      </c>
      <c r="F522">
        <v>40</v>
      </c>
    </row>
    <row r="523" spans="1:6" x14ac:dyDescent="0.4">
      <c r="A523" t="s">
        <v>798</v>
      </c>
      <c r="B523" t="s">
        <v>820</v>
      </c>
      <c r="C523" t="s">
        <v>820</v>
      </c>
      <c r="E523">
        <v>5</v>
      </c>
      <c r="F523">
        <v>40</v>
      </c>
    </row>
    <row r="524" spans="1:6" x14ac:dyDescent="0.4">
      <c r="A524" t="s">
        <v>798</v>
      </c>
      <c r="B524" t="s">
        <v>836</v>
      </c>
      <c r="C524" t="s">
        <v>836</v>
      </c>
      <c r="E524">
        <v>58</v>
      </c>
      <c r="F524">
        <v>40</v>
      </c>
    </row>
    <row r="525" spans="1:6" x14ac:dyDescent="0.4">
      <c r="A525" t="s">
        <v>798</v>
      </c>
      <c r="B525" t="s">
        <v>838</v>
      </c>
      <c r="C525" t="s">
        <v>838</v>
      </c>
      <c r="E525">
        <v>3</v>
      </c>
      <c r="F525">
        <v>39</v>
      </c>
    </row>
    <row r="526" spans="1:6" x14ac:dyDescent="0.4">
      <c r="A526" t="s">
        <v>786</v>
      </c>
      <c r="B526" t="s">
        <v>864</v>
      </c>
      <c r="C526" t="s">
        <v>1043</v>
      </c>
      <c r="E526">
        <v>19</v>
      </c>
      <c r="F526">
        <v>38</v>
      </c>
    </row>
    <row r="527" spans="1:6" x14ac:dyDescent="0.4">
      <c r="A527" t="s">
        <v>786</v>
      </c>
      <c r="B527" t="s">
        <v>871</v>
      </c>
      <c r="C527" t="s">
        <v>871</v>
      </c>
      <c r="E527">
        <v>21</v>
      </c>
      <c r="F527">
        <v>38</v>
      </c>
    </row>
    <row r="528" spans="1:6" x14ac:dyDescent="0.4">
      <c r="A528" t="s">
        <v>784</v>
      </c>
      <c r="B528" t="s">
        <v>881</v>
      </c>
      <c r="C528" t="s">
        <v>881</v>
      </c>
      <c r="E528">
        <v>19</v>
      </c>
      <c r="F528">
        <v>38</v>
      </c>
    </row>
    <row r="529" spans="1:6" x14ac:dyDescent="0.4">
      <c r="A529" t="s">
        <v>792</v>
      </c>
      <c r="B529" t="s">
        <v>880</v>
      </c>
      <c r="C529" t="s">
        <v>19</v>
      </c>
      <c r="E529">
        <v>21</v>
      </c>
      <c r="F529">
        <v>38</v>
      </c>
    </row>
    <row r="530" spans="1:6" x14ac:dyDescent="0.4">
      <c r="A530" t="s">
        <v>788</v>
      </c>
      <c r="B530" t="s">
        <v>871</v>
      </c>
      <c r="C530" t="s">
        <v>871</v>
      </c>
      <c r="E530">
        <v>22</v>
      </c>
      <c r="F530">
        <v>38</v>
      </c>
    </row>
    <row r="531" spans="1:6" x14ac:dyDescent="0.4">
      <c r="A531" t="s">
        <v>783</v>
      </c>
      <c r="B531" t="s">
        <v>880</v>
      </c>
      <c r="C531" t="s">
        <v>19</v>
      </c>
      <c r="E531">
        <v>18</v>
      </c>
      <c r="F531">
        <v>36</v>
      </c>
    </row>
    <row r="532" spans="1:6" x14ac:dyDescent="0.4">
      <c r="A532" t="s">
        <v>786</v>
      </c>
      <c r="B532" t="s">
        <v>848</v>
      </c>
      <c r="C532" t="s">
        <v>848</v>
      </c>
      <c r="E532">
        <v>18</v>
      </c>
      <c r="F532">
        <v>36</v>
      </c>
    </row>
    <row r="533" spans="1:6" x14ac:dyDescent="0.4">
      <c r="A533" t="s">
        <v>786</v>
      </c>
      <c r="B533" t="s">
        <v>882</v>
      </c>
      <c r="C533" t="s">
        <v>818</v>
      </c>
      <c r="E533">
        <v>3</v>
      </c>
      <c r="F533">
        <v>36</v>
      </c>
    </row>
    <row r="534" spans="1:6" x14ac:dyDescent="0.4">
      <c r="A534" t="s">
        <v>784</v>
      </c>
      <c r="B534" t="s">
        <v>883</v>
      </c>
      <c r="C534" t="s">
        <v>818</v>
      </c>
      <c r="E534">
        <v>3</v>
      </c>
      <c r="F534">
        <v>36</v>
      </c>
    </row>
    <row r="535" spans="1:6" x14ac:dyDescent="0.4">
      <c r="A535" t="s">
        <v>784</v>
      </c>
      <c r="B535" t="s">
        <v>880</v>
      </c>
      <c r="C535" t="s">
        <v>19</v>
      </c>
      <c r="E535">
        <v>18</v>
      </c>
      <c r="F535">
        <v>36</v>
      </c>
    </row>
    <row r="536" spans="1:6" x14ac:dyDescent="0.4">
      <c r="A536" t="s">
        <v>803</v>
      </c>
      <c r="B536" t="s">
        <v>848</v>
      </c>
      <c r="C536" t="s">
        <v>848</v>
      </c>
      <c r="E536">
        <v>20</v>
      </c>
      <c r="F536">
        <v>36</v>
      </c>
    </row>
    <row r="537" spans="1:6" x14ac:dyDescent="0.4">
      <c r="A537" t="s">
        <v>788</v>
      </c>
      <c r="B537" t="s">
        <v>848</v>
      </c>
      <c r="C537" t="s">
        <v>848</v>
      </c>
      <c r="E537">
        <v>19</v>
      </c>
      <c r="F537">
        <v>36</v>
      </c>
    </row>
    <row r="538" spans="1:6" x14ac:dyDescent="0.4">
      <c r="A538" t="s">
        <v>786</v>
      </c>
      <c r="B538" t="s">
        <v>856</v>
      </c>
      <c r="C538" t="s">
        <v>856</v>
      </c>
      <c r="E538">
        <v>17</v>
      </c>
      <c r="F538">
        <v>34</v>
      </c>
    </row>
    <row r="539" spans="1:6" x14ac:dyDescent="0.4">
      <c r="A539" t="s">
        <v>791</v>
      </c>
      <c r="B539" t="s">
        <v>860</v>
      </c>
      <c r="C539" t="s">
        <v>860</v>
      </c>
      <c r="D539" t="s">
        <v>400</v>
      </c>
      <c r="E539">
        <v>17</v>
      </c>
      <c r="F539">
        <v>34</v>
      </c>
    </row>
    <row r="540" spans="1:6" x14ac:dyDescent="0.4">
      <c r="A540" t="s">
        <v>784</v>
      </c>
      <c r="B540" t="s">
        <v>854</v>
      </c>
      <c r="C540" t="s">
        <v>854</v>
      </c>
      <c r="E540">
        <v>20</v>
      </c>
      <c r="F540">
        <v>34</v>
      </c>
    </row>
    <row r="541" spans="1:6" x14ac:dyDescent="0.4">
      <c r="A541" t="s">
        <v>788</v>
      </c>
      <c r="B541" t="s">
        <v>864</v>
      </c>
      <c r="C541" t="s">
        <v>1043</v>
      </c>
      <c r="E541">
        <v>17</v>
      </c>
      <c r="F541">
        <v>34</v>
      </c>
    </row>
    <row r="542" spans="1:6" x14ac:dyDescent="0.4">
      <c r="A542" t="s">
        <v>795</v>
      </c>
      <c r="B542" t="s">
        <v>854</v>
      </c>
      <c r="C542" t="s">
        <v>854</v>
      </c>
      <c r="E542">
        <v>18</v>
      </c>
      <c r="F542">
        <v>34</v>
      </c>
    </row>
    <row r="543" spans="1:6" x14ac:dyDescent="0.4">
      <c r="A543" t="s">
        <v>789</v>
      </c>
      <c r="B543" t="s">
        <v>884</v>
      </c>
      <c r="C543" t="s">
        <v>884</v>
      </c>
      <c r="E543">
        <v>3</v>
      </c>
      <c r="F543">
        <v>33</v>
      </c>
    </row>
    <row r="544" spans="1:6" x14ac:dyDescent="0.4">
      <c r="A544" t="s">
        <v>786</v>
      </c>
      <c r="B544" t="s">
        <v>820</v>
      </c>
      <c r="C544" t="s">
        <v>820</v>
      </c>
      <c r="E544">
        <v>4</v>
      </c>
      <c r="F544">
        <v>32</v>
      </c>
    </row>
    <row r="545" spans="1:6" x14ac:dyDescent="0.4">
      <c r="A545" t="s">
        <v>785</v>
      </c>
      <c r="B545" t="s">
        <v>864</v>
      </c>
      <c r="C545" t="s">
        <v>1043</v>
      </c>
      <c r="E545">
        <v>27</v>
      </c>
      <c r="F545">
        <v>32</v>
      </c>
    </row>
    <row r="546" spans="1:6" x14ac:dyDescent="0.4">
      <c r="A546" t="s">
        <v>795</v>
      </c>
      <c r="B546" t="s">
        <v>872</v>
      </c>
      <c r="C546" t="s">
        <v>872</v>
      </c>
      <c r="D546" t="s">
        <v>873</v>
      </c>
      <c r="E546">
        <v>14.99</v>
      </c>
      <c r="F546">
        <v>30.01</v>
      </c>
    </row>
    <row r="547" spans="1:6" x14ac:dyDescent="0.4">
      <c r="A547" t="s">
        <v>791</v>
      </c>
      <c r="B547" t="s">
        <v>885</v>
      </c>
      <c r="C547" t="s">
        <v>885</v>
      </c>
      <c r="D547" t="s">
        <v>327</v>
      </c>
      <c r="E547">
        <v>2</v>
      </c>
      <c r="F547">
        <v>30</v>
      </c>
    </row>
    <row r="548" spans="1:6" x14ac:dyDescent="0.4">
      <c r="A548" t="s">
        <v>791</v>
      </c>
      <c r="B548" t="s">
        <v>881</v>
      </c>
      <c r="C548" t="s">
        <v>881</v>
      </c>
      <c r="E548">
        <v>15</v>
      </c>
      <c r="F548">
        <v>30</v>
      </c>
    </row>
    <row r="549" spans="1:6" x14ac:dyDescent="0.4">
      <c r="A549" t="s">
        <v>785</v>
      </c>
      <c r="B549" t="s">
        <v>867</v>
      </c>
      <c r="C549" t="s">
        <v>867</v>
      </c>
      <c r="E549">
        <v>15</v>
      </c>
      <c r="F549">
        <v>30</v>
      </c>
    </row>
    <row r="550" spans="1:6" x14ac:dyDescent="0.4">
      <c r="A550" t="s">
        <v>793</v>
      </c>
      <c r="B550" t="s">
        <v>854</v>
      </c>
      <c r="C550" t="s">
        <v>854</v>
      </c>
      <c r="E550">
        <v>16</v>
      </c>
      <c r="F550">
        <v>30</v>
      </c>
    </row>
    <row r="551" spans="1:6" x14ac:dyDescent="0.4">
      <c r="A551" t="s">
        <v>792</v>
      </c>
      <c r="B551" t="s">
        <v>886</v>
      </c>
      <c r="C551" t="s">
        <v>886</v>
      </c>
      <c r="E551">
        <v>2</v>
      </c>
      <c r="F551">
        <v>30</v>
      </c>
    </row>
    <row r="552" spans="1:6" x14ac:dyDescent="0.4">
      <c r="A552" t="s">
        <v>796</v>
      </c>
      <c r="B552" t="s">
        <v>864</v>
      </c>
      <c r="C552" t="s">
        <v>1043</v>
      </c>
      <c r="E552">
        <v>12</v>
      </c>
      <c r="F552">
        <v>30</v>
      </c>
    </row>
    <row r="553" spans="1:6" x14ac:dyDescent="0.4">
      <c r="A553" t="s">
        <v>798</v>
      </c>
      <c r="B553" t="s">
        <v>848</v>
      </c>
      <c r="C553" t="s">
        <v>848</v>
      </c>
      <c r="E553">
        <v>17</v>
      </c>
      <c r="F553">
        <v>30</v>
      </c>
    </row>
    <row r="554" spans="1:6" x14ac:dyDescent="0.4">
      <c r="A554" t="s">
        <v>786</v>
      </c>
      <c r="B554" t="s">
        <v>887</v>
      </c>
      <c r="C554" t="s">
        <v>887</v>
      </c>
      <c r="D554" t="s">
        <v>400</v>
      </c>
      <c r="E554">
        <v>2</v>
      </c>
      <c r="F554">
        <v>28</v>
      </c>
    </row>
    <row r="555" spans="1:6" x14ac:dyDescent="0.4">
      <c r="A555" t="s">
        <v>791</v>
      </c>
      <c r="B555" t="s">
        <v>864</v>
      </c>
      <c r="C555" t="s">
        <v>1043</v>
      </c>
      <c r="E555">
        <v>18</v>
      </c>
      <c r="F555">
        <v>28</v>
      </c>
    </row>
    <row r="556" spans="1:6" x14ac:dyDescent="0.4">
      <c r="A556" t="s">
        <v>785</v>
      </c>
      <c r="B556" t="s">
        <v>858</v>
      </c>
      <c r="C556" t="s">
        <v>858</v>
      </c>
      <c r="D556" t="s">
        <v>327</v>
      </c>
      <c r="E556">
        <v>14</v>
      </c>
      <c r="F556">
        <v>28</v>
      </c>
    </row>
    <row r="557" spans="1:6" x14ac:dyDescent="0.4">
      <c r="A557" t="s">
        <v>790</v>
      </c>
      <c r="B557" t="s">
        <v>864</v>
      </c>
      <c r="C557" t="s">
        <v>1043</v>
      </c>
      <c r="E557">
        <v>17</v>
      </c>
      <c r="F557">
        <v>28</v>
      </c>
    </row>
    <row r="558" spans="1:6" x14ac:dyDescent="0.4">
      <c r="A558" t="s">
        <v>790</v>
      </c>
      <c r="B558" t="s">
        <v>888</v>
      </c>
      <c r="C558" t="s">
        <v>888</v>
      </c>
      <c r="E558">
        <v>2</v>
      </c>
      <c r="F558">
        <v>28</v>
      </c>
    </row>
    <row r="559" spans="1:6" x14ac:dyDescent="0.4">
      <c r="A559" t="s">
        <v>790</v>
      </c>
      <c r="B559" t="s">
        <v>889</v>
      </c>
      <c r="C559" t="s">
        <v>889</v>
      </c>
      <c r="E559">
        <v>2</v>
      </c>
      <c r="F559">
        <v>28</v>
      </c>
    </row>
    <row r="560" spans="1:6" x14ac:dyDescent="0.4">
      <c r="A560" t="s">
        <v>794</v>
      </c>
      <c r="B560" t="s">
        <v>857</v>
      </c>
      <c r="C560" t="s">
        <v>857</v>
      </c>
      <c r="E560">
        <v>16</v>
      </c>
      <c r="F560">
        <v>28</v>
      </c>
    </row>
    <row r="561" spans="1:6" x14ac:dyDescent="0.4">
      <c r="A561" t="s">
        <v>798</v>
      </c>
      <c r="B561" t="s">
        <v>860</v>
      </c>
      <c r="C561" t="s">
        <v>860</v>
      </c>
      <c r="D561" t="s">
        <v>400</v>
      </c>
      <c r="E561">
        <v>14</v>
      </c>
      <c r="F561">
        <v>28</v>
      </c>
    </row>
    <row r="562" spans="1:6" x14ac:dyDescent="0.4">
      <c r="A562" t="s">
        <v>783</v>
      </c>
      <c r="B562" t="s">
        <v>864</v>
      </c>
      <c r="C562" t="s">
        <v>1043</v>
      </c>
      <c r="E562">
        <v>12</v>
      </c>
      <c r="F562">
        <v>27</v>
      </c>
    </row>
    <row r="563" spans="1:6" x14ac:dyDescent="0.4">
      <c r="A563" t="s">
        <v>793</v>
      </c>
      <c r="B563" t="s">
        <v>890</v>
      </c>
      <c r="C563" t="s">
        <v>1047</v>
      </c>
      <c r="D563" t="s">
        <v>802</v>
      </c>
      <c r="E563">
        <v>5</v>
      </c>
      <c r="F563">
        <v>27</v>
      </c>
    </row>
    <row r="564" spans="1:6" x14ac:dyDescent="0.4">
      <c r="A564" t="s">
        <v>785</v>
      </c>
      <c r="B564" t="s">
        <v>879</v>
      </c>
      <c r="C564" t="s">
        <v>879</v>
      </c>
      <c r="E564">
        <v>13</v>
      </c>
      <c r="F564">
        <v>26</v>
      </c>
    </row>
    <row r="565" spans="1:6" x14ac:dyDescent="0.4">
      <c r="A565" t="s">
        <v>803</v>
      </c>
      <c r="B565" t="s">
        <v>854</v>
      </c>
      <c r="C565" t="s">
        <v>854</v>
      </c>
      <c r="E565">
        <v>13</v>
      </c>
      <c r="F565">
        <v>26</v>
      </c>
    </row>
    <row r="566" spans="1:6" x14ac:dyDescent="0.4">
      <c r="A566" t="s">
        <v>790</v>
      </c>
      <c r="B566" t="s">
        <v>854</v>
      </c>
      <c r="C566" t="s">
        <v>854</v>
      </c>
      <c r="E566">
        <v>14</v>
      </c>
      <c r="F566">
        <v>26</v>
      </c>
    </row>
    <row r="567" spans="1:6" x14ac:dyDescent="0.4">
      <c r="A567" t="s">
        <v>792</v>
      </c>
      <c r="B567" t="s">
        <v>864</v>
      </c>
      <c r="C567" t="s">
        <v>1043</v>
      </c>
      <c r="E567">
        <v>14</v>
      </c>
      <c r="F567">
        <v>26</v>
      </c>
    </row>
    <row r="568" spans="1:6" x14ac:dyDescent="0.4">
      <c r="A568" t="s">
        <v>795</v>
      </c>
      <c r="B568" t="s">
        <v>848</v>
      </c>
      <c r="C568" t="s">
        <v>848</v>
      </c>
      <c r="E568">
        <v>16</v>
      </c>
      <c r="F568">
        <v>26</v>
      </c>
    </row>
    <row r="569" spans="1:6" x14ac:dyDescent="0.4">
      <c r="A569" t="s">
        <v>796</v>
      </c>
      <c r="B569" t="s">
        <v>881</v>
      </c>
      <c r="C569" t="s">
        <v>881</v>
      </c>
      <c r="E569">
        <v>13</v>
      </c>
      <c r="F569">
        <v>26</v>
      </c>
    </row>
    <row r="570" spans="1:6" x14ac:dyDescent="0.4">
      <c r="A570" t="s">
        <v>798</v>
      </c>
      <c r="B570" t="s">
        <v>842</v>
      </c>
      <c r="C570" t="s">
        <v>842</v>
      </c>
      <c r="E570">
        <v>21</v>
      </c>
      <c r="F570">
        <v>26</v>
      </c>
    </row>
    <row r="571" spans="1:6" x14ac:dyDescent="0.4">
      <c r="A571" t="s">
        <v>786</v>
      </c>
      <c r="B571" t="s">
        <v>891</v>
      </c>
      <c r="C571" t="s">
        <v>891</v>
      </c>
      <c r="E571">
        <v>2</v>
      </c>
      <c r="F571">
        <v>24</v>
      </c>
    </row>
    <row r="572" spans="1:6" x14ac:dyDescent="0.4">
      <c r="A572" t="s">
        <v>789</v>
      </c>
      <c r="B572" t="s">
        <v>892</v>
      </c>
      <c r="C572" t="s">
        <v>822</v>
      </c>
      <c r="D572" t="s">
        <v>371</v>
      </c>
      <c r="E572">
        <v>2</v>
      </c>
      <c r="F572">
        <v>24</v>
      </c>
    </row>
    <row r="573" spans="1:6" x14ac:dyDescent="0.4">
      <c r="A573" t="s">
        <v>785</v>
      </c>
      <c r="B573" t="s">
        <v>877</v>
      </c>
      <c r="C573" t="s">
        <v>877</v>
      </c>
      <c r="E573">
        <v>14</v>
      </c>
      <c r="F573">
        <v>24</v>
      </c>
    </row>
    <row r="574" spans="1:6" x14ac:dyDescent="0.4">
      <c r="A574" t="s">
        <v>785</v>
      </c>
      <c r="B574" t="s">
        <v>854</v>
      </c>
      <c r="C574" t="s">
        <v>854</v>
      </c>
      <c r="E574">
        <v>13</v>
      </c>
      <c r="F574">
        <v>24</v>
      </c>
    </row>
    <row r="575" spans="1:6" x14ac:dyDescent="0.4">
      <c r="A575" t="s">
        <v>784</v>
      </c>
      <c r="B575" t="s">
        <v>893</v>
      </c>
      <c r="C575" t="s">
        <v>1048</v>
      </c>
      <c r="D575" t="s">
        <v>400</v>
      </c>
      <c r="E575">
        <v>2</v>
      </c>
      <c r="F575">
        <v>24</v>
      </c>
    </row>
    <row r="576" spans="1:6" x14ac:dyDescent="0.4">
      <c r="A576" t="s">
        <v>784</v>
      </c>
      <c r="B576" t="s">
        <v>894</v>
      </c>
      <c r="C576" t="s">
        <v>894</v>
      </c>
      <c r="E576">
        <v>2</v>
      </c>
      <c r="F576">
        <v>24</v>
      </c>
    </row>
    <row r="577" spans="1:6" x14ac:dyDescent="0.4">
      <c r="A577" t="s">
        <v>784</v>
      </c>
      <c r="B577" t="s">
        <v>895</v>
      </c>
      <c r="C577" t="s">
        <v>895</v>
      </c>
      <c r="E577">
        <v>2</v>
      </c>
      <c r="F577">
        <v>24</v>
      </c>
    </row>
    <row r="578" spans="1:6" x14ac:dyDescent="0.4">
      <c r="A578" t="s">
        <v>797</v>
      </c>
      <c r="B578" t="s">
        <v>896</v>
      </c>
      <c r="C578" t="s">
        <v>1046</v>
      </c>
      <c r="E578">
        <v>2</v>
      </c>
      <c r="F578">
        <v>24</v>
      </c>
    </row>
    <row r="579" spans="1:6" x14ac:dyDescent="0.4">
      <c r="A579" t="s">
        <v>797</v>
      </c>
      <c r="B579" t="s">
        <v>897</v>
      </c>
      <c r="C579" t="s">
        <v>1046</v>
      </c>
      <c r="E579">
        <v>2</v>
      </c>
      <c r="F579">
        <v>24</v>
      </c>
    </row>
    <row r="580" spans="1:6" x14ac:dyDescent="0.4">
      <c r="A580" t="s">
        <v>793</v>
      </c>
      <c r="B580" t="s">
        <v>860</v>
      </c>
      <c r="C580" t="s">
        <v>860</v>
      </c>
      <c r="D580" t="s">
        <v>400</v>
      </c>
      <c r="E580">
        <v>14</v>
      </c>
      <c r="F580">
        <v>24</v>
      </c>
    </row>
    <row r="581" spans="1:6" x14ac:dyDescent="0.4">
      <c r="A581" t="s">
        <v>803</v>
      </c>
      <c r="B581" t="s">
        <v>820</v>
      </c>
      <c r="C581" t="s">
        <v>820</v>
      </c>
      <c r="E581">
        <v>3</v>
      </c>
      <c r="F581">
        <v>24</v>
      </c>
    </row>
    <row r="582" spans="1:6" x14ac:dyDescent="0.4">
      <c r="A582" t="s">
        <v>790</v>
      </c>
      <c r="B582" t="s">
        <v>871</v>
      </c>
      <c r="C582" t="s">
        <v>871</v>
      </c>
      <c r="E582">
        <v>15</v>
      </c>
      <c r="F582">
        <v>24</v>
      </c>
    </row>
    <row r="583" spans="1:6" x14ac:dyDescent="0.4">
      <c r="A583" t="s">
        <v>794</v>
      </c>
      <c r="B583" t="s">
        <v>880</v>
      </c>
      <c r="C583" t="s">
        <v>19</v>
      </c>
      <c r="E583">
        <v>12</v>
      </c>
      <c r="F583">
        <v>24</v>
      </c>
    </row>
    <row r="584" spans="1:6" x14ac:dyDescent="0.4">
      <c r="A584" t="s">
        <v>794</v>
      </c>
      <c r="B584" t="s">
        <v>858</v>
      </c>
      <c r="C584" t="s">
        <v>858</v>
      </c>
      <c r="D584" t="s">
        <v>327</v>
      </c>
      <c r="E584">
        <v>13</v>
      </c>
      <c r="F584">
        <v>24</v>
      </c>
    </row>
    <row r="585" spans="1:6" x14ac:dyDescent="0.4">
      <c r="A585" t="s">
        <v>792</v>
      </c>
      <c r="B585" t="s">
        <v>871</v>
      </c>
      <c r="C585" t="s">
        <v>871</v>
      </c>
      <c r="E585">
        <v>14</v>
      </c>
      <c r="F585">
        <v>24</v>
      </c>
    </row>
    <row r="586" spans="1:6" x14ac:dyDescent="0.4">
      <c r="A586" t="s">
        <v>795</v>
      </c>
      <c r="B586" t="s">
        <v>864</v>
      </c>
      <c r="C586" t="s">
        <v>1043</v>
      </c>
      <c r="E586">
        <v>14</v>
      </c>
      <c r="F586">
        <v>24</v>
      </c>
    </row>
    <row r="587" spans="1:6" x14ac:dyDescent="0.4">
      <c r="A587" t="s">
        <v>798</v>
      </c>
      <c r="B587" t="s">
        <v>854</v>
      </c>
      <c r="C587" t="s">
        <v>854</v>
      </c>
      <c r="E587">
        <v>16</v>
      </c>
      <c r="F587">
        <v>24</v>
      </c>
    </row>
    <row r="588" spans="1:6" x14ac:dyDescent="0.4">
      <c r="A588" t="s">
        <v>786</v>
      </c>
      <c r="B588" t="s">
        <v>858</v>
      </c>
      <c r="C588" t="s">
        <v>858</v>
      </c>
      <c r="D588" t="s">
        <v>327</v>
      </c>
      <c r="E588">
        <v>9</v>
      </c>
      <c r="F588">
        <v>23</v>
      </c>
    </row>
    <row r="589" spans="1:6" x14ac:dyDescent="0.4">
      <c r="A589" t="s">
        <v>783</v>
      </c>
      <c r="B589" t="s">
        <v>898</v>
      </c>
      <c r="C589" t="s">
        <v>898</v>
      </c>
      <c r="E589">
        <v>11</v>
      </c>
      <c r="F589">
        <v>22</v>
      </c>
    </row>
    <row r="590" spans="1:6" x14ac:dyDescent="0.4">
      <c r="A590" t="s">
        <v>789</v>
      </c>
      <c r="B590" t="s">
        <v>899</v>
      </c>
      <c r="C590" t="s">
        <v>822</v>
      </c>
      <c r="E590">
        <v>2</v>
      </c>
      <c r="F590">
        <v>22</v>
      </c>
    </row>
    <row r="591" spans="1:6" x14ac:dyDescent="0.4">
      <c r="A591" t="s">
        <v>789</v>
      </c>
      <c r="B591" t="s">
        <v>868</v>
      </c>
      <c r="C591" t="s">
        <v>868</v>
      </c>
      <c r="E591">
        <v>11</v>
      </c>
      <c r="F591">
        <v>22</v>
      </c>
    </row>
    <row r="592" spans="1:6" x14ac:dyDescent="0.4">
      <c r="A592" t="s">
        <v>797</v>
      </c>
      <c r="B592" t="s">
        <v>864</v>
      </c>
      <c r="C592" t="s">
        <v>1043</v>
      </c>
      <c r="E592">
        <v>11</v>
      </c>
      <c r="F592">
        <v>22</v>
      </c>
    </row>
    <row r="593" spans="1:6" x14ac:dyDescent="0.4">
      <c r="A593" t="s">
        <v>793</v>
      </c>
      <c r="B593" t="s">
        <v>898</v>
      </c>
      <c r="C593" t="s">
        <v>898</v>
      </c>
      <c r="E593">
        <v>12</v>
      </c>
      <c r="F593">
        <v>22</v>
      </c>
    </row>
    <row r="594" spans="1:6" x14ac:dyDescent="0.4">
      <c r="A594" t="s">
        <v>803</v>
      </c>
      <c r="B594" t="s">
        <v>861</v>
      </c>
      <c r="C594" t="s">
        <v>861</v>
      </c>
      <c r="E594">
        <v>11</v>
      </c>
      <c r="F594">
        <v>22</v>
      </c>
    </row>
    <row r="595" spans="1:6" x14ac:dyDescent="0.4">
      <c r="A595" t="s">
        <v>790</v>
      </c>
      <c r="B595" t="s">
        <v>900</v>
      </c>
      <c r="C595" t="s">
        <v>900</v>
      </c>
      <c r="E595">
        <v>2</v>
      </c>
      <c r="F595">
        <v>22</v>
      </c>
    </row>
    <row r="596" spans="1:6" x14ac:dyDescent="0.4">
      <c r="A596" t="s">
        <v>794</v>
      </c>
      <c r="B596" t="s">
        <v>864</v>
      </c>
      <c r="C596" t="s">
        <v>1043</v>
      </c>
      <c r="E596">
        <v>12</v>
      </c>
      <c r="F596">
        <v>22</v>
      </c>
    </row>
    <row r="597" spans="1:6" x14ac:dyDescent="0.4">
      <c r="A597" t="s">
        <v>788</v>
      </c>
      <c r="B597" t="s">
        <v>854</v>
      </c>
      <c r="C597" t="s">
        <v>854</v>
      </c>
      <c r="E597">
        <v>13</v>
      </c>
      <c r="F597">
        <v>22</v>
      </c>
    </row>
    <row r="598" spans="1:6" x14ac:dyDescent="0.4">
      <c r="A598" t="s">
        <v>795</v>
      </c>
      <c r="B598" t="s">
        <v>877</v>
      </c>
      <c r="C598" t="s">
        <v>877</v>
      </c>
      <c r="E598">
        <v>5</v>
      </c>
      <c r="F598">
        <v>22</v>
      </c>
    </row>
    <row r="599" spans="1:6" x14ac:dyDescent="0.4">
      <c r="A599" t="s">
        <v>795</v>
      </c>
      <c r="B599" t="s">
        <v>861</v>
      </c>
      <c r="C599" t="s">
        <v>861</v>
      </c>
      <c r="E599">
        <v>11</v>
      </c>
      <c r="F599">
        <v>22</v>
      </c>
    </row>
    <row r="600" spans="1:6" x14ac:dyDescent="0.4">
      <c r="A600" t="s">
        <v>786</v>
      </c>
      <c r="B600" t="s">
        <v>822</v>
      </c>
      <c r="C600" t="s">
        <v>822</v>
      </c>
      <c r="E600">
        <v>5</v>
      </c>
      <c r="F600">
        <v>20</v>
      </c>
    </row>
    <row r="601" spans="1:6" x14ac:dyDescent="0.4">
      <c r="A601" t="s">
        <v>791</v>
      </c>
      <c r="B601" t="s">
        <v>854</v>
      </c>
      <c r="C601" t="s">
        <v>854</v>
      </c>
      <c r="E601">
        <v>16</v>
      </c>
      <c r="F601">
        <v>20</v>
      </c>
    </row>
    <row r="602" spans="1:6" x14ac:dyDescent="0.4">
      <c r="A602" t="s">
        <v>785</v>
      </c>
      <c r="B602" t="s">
        <v>881</v>
      </c>
      <c r="C602" t="s">
        <v>881</v>
      </c>
      <c r="E602">
        <v>10</v>
      </c>
      <c r="F602">
        <v>20</v>
      </c>
    </row>
    <row r="603" spans="1:6" x14ac:dyDescent="0.4">
      <c r="A603" t="s">
        <v>785</v>
      </c>
      <c r="B603" t="s">
        <v>901</v>
      </c>
      <c r="C603" t="s">
        <v>901</v>
      </c>
      <c r="E603">
        <v>10</v>
      </c>
      <c r="F603">
        <v>20</v>
      </c>
    </row>
    <row r="604" spans="1:6" x14ac:dyDescent="0.4">
      <c r="A604" t="s">
        <v>797</v>
      </c>
      <c r="B604" t="s">
        <v>902</v>
      </c>
      <c r="C604" t="s">
        <v>902</v>
      </c>
      <c r="E604">
        <v>2</v>
      </c>
      <c r="F604">
        <v>20</v>
      </c>
    </row>
    <row r="605" spans="1:6" x14ac:dyDescent="0.4">
      <c r="A605" t="s">
        <v>793</v>
      </c>
      <c r="B605" t="s">
        <v>903</v>
      </c>
      <c r="C605" t="s">
        <v>903</v>
      </c>
      <c r="D605" t="s">
        <v>802</v>
      </c>
      <c r="E605">
        <v>5</v>
      </c>
      <c r="F605">
        <v>20</v>
      </c>
    </row>
    <row r="606" spans="1:6" x14ac:dyDescent="0.4">
      <c r="A606" t="s">
        <v>790</v>
      </c>
      <c r="B606" t="s">
        <v>881</v>
      </c>
      <c r="C606" t="s">
        <v>881</v>
      </c>
      <c r="E606">
        <v>12</v>
      </c>
      <c r="F606">
        <v>20</v>
      </c>
    </row>
    <row r="607" spans="1:6" x14ac:dyDescent="0.4">
      <c r="A607" t="s">
        <v>790</v>
      </c>
      <c r="B607" t="s">
        <v>898</v>
      </c>
      <c r="C607" t="s">
        <v>898</v>
      </c>
      <c r="E607">
        <v>10</v>
      </c>
      <c r="F607">
        <v>20</v>
      </c>
    </row>
    <row r="608" spans="1:6" x14ac:dyDescent="0.4">
      <c r="A608" t="s">
        <v>794</v>
      </c>
      <c r="B608" t="s">
        <v>879</v>
      </c>
      <c r="C608" t="s">
        <v>879</v>
      </c>
      <c r="E608">
        <v>12</v>
      </c>
      <c r="F608">
        <v>20</v>
      </c>
    </row>
    <row r="609" spans="1:6" x14ac:dyDescent="0.4">
      <c r="A609" t="s">
        <v>792</v>
      </c>
      <c r="B609" t="s">
        <v>904</v>
      </c>
      <c r="C609" t="s">
        <v>904</v>
      </c>
      <c r="E609">
        <v>10</v>
      </c>
      <c r="F609">
        <v>20</v>
      </c>
    </row>
    <row r="610" spans="1:6" x14ac:dyDescent="0.4">
      <c r="A610" t="s">
        <v>792</v>
      </c>
      <c r="B610" t="s">
        <v>858</v>
      </c>
      <c r="C610" t="s">
        <v>858</v>
      </c>
      <c r="D610" t="s">
        <v>327</v>
      </c>
      <c r="E610">
        <v>10</v>
      </c>
      <c r="F610">
        <v>20</v>
      </c>
    </row>
    <row r="611" spans="1:6" x14ac:dyDescent="0.4">
      <c r="A611" t="s">
        <v>788</v>
      </c>
      <c r="B611" t="s">
        <v>905</v>
      </c>
      <c r="C611" t="s">
        <v>905</v>
      </c>
      <c r="E611">
        <v>2</v>
      </c>
      <c r="F611">
        <v>20</v>
      </c>
    </row>
    <row r="612" spans="1:6" x14ac:dyDescent="0.4">
      <c r="A612" t="s">
        <v>788</v>
      </c>
      <c r="B612" t="s">
        <v>858</v>
      </c>
      <c r="C612" t="s">
        <v>858</v>
      </c>
      <c r="D612" t="s">
        <v>327</v>
      </c>
      <c r="E612">
        <v>10</v>
      </c>
      <c r="F612">
        <v>20</v>
      </c>
    </row>
    <row r="613" spans="1:6" x14ac:dyDescent="0.4">
      <c r="A613" t="s">
        <v>798</v>
      </c>
      <c r="B613" t="s">
        <v>906</v>
      </c>
      <c r="C613" t="s">
        <v>906</v>
      </c>
      <c r="E613">
        <v>2</v>
      </c>
      <c r="F613">
        <v>20</v>
      </c>
    </row>
    <row r="614" spans="1:6" x14ac:dyDescent="0.4">
      <c r="A614" t="s">
        <v>798</v>
      </c>
      <c r="B614" t="s">
        <v>846</v>
      </c>
      <c r="C614" t="s">
        <v>846</v>
      </c>
      <c r="D614" t="s">
        <v>371</v>
      </c>
      <c r="E614">
        <v>13</v>
      </c>
      <c r="F614">
        <v>20</v>
      </c>
    </row>
    <row r="615" spans="1:6" x14ac:dyDescent="0.4">
      <c r="A615" t="s">
        <v>798</v>
      </c>
      <c r="B615" t="s">
        <v>880</v>
      </c>
      <c r="C615" t="s">
        <v>19</v>
      </c>
      <c r="E615">
        <v>11</v>
      </c>
      <c r="F615">
        <v>20</v>
      </c>
    </row>
    <row r="616" spans="1:6" x14ac:dyDescent="0.4">
      <c r="A616" t="s">
        <v>789</v>
      </c>
      <c r="B616" t="s">
        <v>890</v>
      </c>
      <c r="C616" t="s">
        <v>1047</v>
      </c>
      <c r="D616" t="s">
        <v>802</v>
      </c>
      <c r="E616">
        <v>3</v>
      </c>
      <c r="F616">
        <v>19</v>
      </c>
    </row>
    <row r="617" spans="1:6" x14ac:dyDescent="0.4">
      <c r="A617" t="s">
        <v>783</v>
      </c>
      <c r="B617" t="s">
        <v>872</v>
      </c>
      <c r="C617" t="s">
        <v>872</v>
      </c>
      <c r="D617" t="s">
        <v>873</v>
      </c>
      <c r="E617">
        <v>9</v>
      </c>
      <c r="F617">
        <v>18</v>
      </c>
    </row>
    <row r="618" spans="1:6" x14ac:dyDescent="0.4">
      <c r="A618" t="s">
        <v>783</v>
      </c>
      <c r="B618" t="s">
        <v>881</v>
      </c>
      <c r="C618" t="s">
        <v>881</v>
      </c>
      <c r="E618">
        <v>10</v>
      </c>
      <c r="F618">
        <v>18</v>
      </c>
    </row>
    <row r="619" spans="1:6" x14ac:dyDescent="0.4">
      <c r="A619" t="s">
        <v>786</v>
      </c>
      <c r="B619" t="s">
        <v>898</v>
      </c>
      <c r="C619" t="s">
        <v>898</v>
      </c>
      <c r="E619">
        <v>9</v>
      </c>
      <c r="F619">
        <v>18</v>
      </c>
    </row>
    <row r="620" spans="1:6" x14ac:dyDescent="0.4">
      <c r="A620" t="s">
        <v>786</v>
      </c>
      <c r="B620" t="s">
        <v>907</v>
      </c>
      <c r="C620" t="s">
        <v>907</v>
      </c>
      <c r="D620" t="s">
        <v>400</v>
      </c>
      <c r="E620">
        <v>1</v>
      </c>
      <c r="F620">
        <v>18</v>
      </c>
    </row>
    <row r="621" spans="1:6" x14ac:dyDescent="0.4">
      <c r="A621" t="s">
        <v>789</v>
      </c>
      <c r="B621" t="s">
        <v>881</v>
      </c>
      <c r="C621" t="s">
        <v>881</v>
      </c>
      <c r="E621">
        <v>9</v>
      </c>
      <c r="F621">
        <v>18</v>
      </c>
    </row>
    <row r="622" spans="1:6" x14ac:dyDescent="0.4">
      <c r="A622" t="s">
        <v>791</v>
      </c>
      <c r="B622" t="s">
        <v>871</v>
      </c>
      <c r="C622" t="s">
        <v>871</v>
      </c>
      <c r="E622">
        <v>11</v>
      </c>
      <c r="F622">
        <v>18</v>
      </c>
    </row>
    <row r="623" spans="1:6" x14ac:dyDescent="0.4">
      <c r="A623" t="s">
        <v>785</v>
      </c>
      <c r="B623" t="s">
        <v>868</v>
      </c>
      <c r="C623" t="s">
        <v>868</v>
      </c>
      <c r="E623">
        <v>9</v>
      </c>
      <c r="F623">
        <v>18</v>
      </c>
    </row>
    <row r="624" spans="1:6" x14ac:dyDescent="0.4">
      <c r="A624" t="s">
        <v>797</v>
      </c>
      <c r="B624" t="s">
        <v>856</v>
      </c>
      <c r="C624" t="s">
        <v>856</v>
      </c>
      <c r="E624">
        <v>10</v>
      </c>
      <c r="F624">
        <v>18</v>
      </c>
    </row>
    <row r="625" spans="1:6" x14ac:dyDescent="0.4">
      <c r="A625" t="s">
        <v>797</v>
      </c>
      <c r="B625" t="s">
        <v>860</v>
      </c>
      <c r="C625" t="s">
        <v>860</v>
      </c>
      <c r="D625" t="s">
        <v>400</v>
      </c>
      <c r="E625">
        <v>9</v>
      </c>
      <c r="F625">
        <v>18</v>
      </c>
    </row>
    <row r="626" spans="1:6" x14ac:dyDescent="0.4">
      <c r="A626" t="s">
        <v>793</v>
      </c>
      <c r="B626" t="s">
        <v>872</v>
      </c>
      <c r="C626" t="s">
        <v>872</v>
      </c>
      <c r="D626" t="s">
        <v>873</v>
      </c>
      <c r="E626">
        <v>9</v>
      </c>
      <c r="F626">
        <v>18</v>
      </c>
    </row>
    <row r="627" spans="1:6" x14ac:dyDescent="0.4">
      <c r="A627" t="s">
        <v>792</v>
      </c>
      <c r="B627" t="s">
        <v>867</v>
      </c>
      <c r="C627" t="s">
        <v>867</v>
      </c>
      <c r="E627">
        <v>10</v>
      </c>
      <c r="F627">
        <v>18</v>
      </c>
    </row>
    <row r="628" spans="1:6" x14ac:dyDescent="0.4">
      <c r="A628" t="s">
        <v>788</v>
      </c>
      <c r="B628" t="s">
        <v>879</v>
      </c>
      <c r="C628" t="s">
        <v>879</v>
      </c>
      <c r="E628">
        <v>14</v>
      </c>
      <c r="F628">
        <v>18</v>
      </c>
    </row>
    <row r="629" spans="1:6" x14ac:dyDescent="0.4">
      <c r="A629" t="s">
        <v>788</v>
      </c>
      <c r="B629" t="s">
        <v>872</v>
      </c>
      <c r="C629" t="s">
        <v>872</v>
      </c>
      <c r="D629" t="s">
        <v>873</v>
      </c>
      <c r="E629">
        <v>9</v>
      </c>
      <c r="F629">
        <v>18</v>
      </c>
    </row>
    <row r="630" spans="1:6" x14ac:dyDescent="0.4">
      <c r="A630" t="s">
        <v>788</v>
      </c>
      <c r="B630" t="s">
        <v>880</v>
      </c>
      <c r="C630" t="s">
        <v>19</v>
      </c>
      <c r="E630">
        <v>9</v>
      </c>
      <c r="F630">
        <v>18</v>
      </c>
    </row>
    <row r="631" spans="1:6" x14ac:dyDescent="0.4">
      <c r="A631" t="s">
        <v>795</v>
      </c>
      <c r="B631" t="s">
        <v>858</v>
      </c>
      <c r="C631" t="s">
        <v>858</v>
      </c>
      <c r="D631" t="s">
        <v>327</v>
      </c>
      <c r="E631">
        <v>9</v>
      </c>
      <c r="F631">
        <v>18</v>
      </c>
    </row>
    <row r="632" spans="1:6" x14ac:dyDescent="0.4">
      <c r="A632" t="s">
        <v>796</v>
      </c>
      <c r="B632" t="s">
        <v>861</v>
      </c>
      <c r="C632" t="s">
        <v>861</v>
      </c>
      <c r="E632">
        <v>9</v>
      </c>
      <c r="F632">
        <v>18</v>
      </c>
    </row>
    <row r="633" spans="1:6" x14ac:dyDescent="0.4">
      <c r="A633" t="s">
        <v>784</v>
      </c>
      <c r="B633" t="s">
        <v>879</v>
      </c>
      <c r="C633" t="s">
        <v>879</v>
      </c>
      <c r="E633">
        <v>8.98</v>
      </c>
      <c r="F633">
        <v>16.02</v>
      </c>
    </row>
    <row r="634" spans="1:6" x14ac:dyDescent="0.4">
      <c r="A634" t="s">
        <v>783</v>
      </c>
      <c r="B634" t="s">
        <v>908</v>
      </c>
      <c r="C634" t="s">
        <v>908</v>
      </c>
      <c r="E634">
        <v>2</v>
      </c>
      <c r="F634">
        <v>16</v>
      </c>
    </row>
    <row r="635" spans="1:6" x14ac:dyDescent="0.4">
      <c r="A635" t="s">
        <v>791</v>
      </c>
      <c r="B635" t="s">
        <v>880</v>
      </c>
      <c r="C635" t="s">
        <v>19</v>
      </c>
      <c r="E635">
        <v>8</v>
      </c>
      <c r="F635">
        <v>16</v>
      </c>
    </row>
    <row r="636" spans="1:6" x14ac:dyDescent="0.4">
      <c r="A636" t="s">
        <v>797</v>
      </c>
      <c r="B636" t="s">
        <v>858</v>
      </c>
      <c r="C636" t="s">
        <v>858</v>
      </c>
      <c r="D636" t="s">
        <v>327</v>
      </c>
      <c r="E636">
        <v>9</v>
      </c>
      <c r="F636">
        <v>16</v>
      </c>
    </row>
    <row r="637" spans="1:6" x14ac:dyDescent="0.4">
      <c r="A637" t="s">
        <v>797</v>
      </c>
      <c r="B637" t="s">
        <v>871</v>
      </c>
      <c r="C637" t="s">
        <v>871</v>
      </c>
      <c r="E637">
        <v>9</v>
      </c>
      <c r="F637">
        <v>16</v>
      </c>
    </row>
    <row r="638" spans="1:6" x14ac:dyDescent="0.4">
      <c r="A638" t="s">
        <v>803</v>
      </c>
      <c r="B638" t="s">
        <v>872</v>
      </c>
      <c r="C638" t="s">
        <v>872</v>
      </c>
      <c r="D638" t="s">
        <v>873</v>
      </c>
      <c r="E638">
        <v>8</v>
      </c>
      <c r="F638">
        <v>16</v>
      </c>
    </row>
    <row r="639" spans="1:6" x14ac:dyDescent="0.4">
      <c r="A639" t="s">
        <v>790</v>
      </c>
      <c r="B639" t="s">
        <v>858</v>
      </c>
      <c r="C639" t="s">
        <v>858</v>
      </c>
      <c r="D639" t="s">
        <v>327</v>
      </c>
      <c r="E639">
        <v>8</v>
      </c>
      <c r="F639">
        <v>16</v>
      </c>
    </row>
    <row r="640" spans="1:6" x14ac:dyDescent="0.4">
      <c r="A640" t="s">
        <v>794</v>
      </c>
      <c r="B640" t="s">
        <v>867</v>
      </c>
      <c r="C640" t="s">
        <v>867</v>
      </c>
      <c r="E640">
        <v>8</v>
      </c>
      <c r="F640">
        <v>16</v>
      </c>
    </row>
    <row r="641" spans="1:6" x14ac:dyDescent="0.4">
      <c r="A641" t="s">
        <v>794</v>
      </c>
      <c r="B641" t="s">
        <v>871</v>
      </c>
      <c r="C641" t="s">
        <v>871</v>
      </c>
      <c r="E641">
        <v>8</v>
      </c>
      <c r="F641">
        <v>16</v>
      </c>
    </row>
    <row r="642" spans="1:6" x14ac:dyDescent="0.4">
      <c r="A642" t="s">
        <v>792</v>
      </c>
      <c r="B642" t="s">
        <v>909</v>
      </c>
      <c r="C642" t="s">
        <v>909</v>
      </c>
      <c r="D642" t="s">
        <v>400</v>
      </c>
      <c r="E642">
        <v>1</v>
      </c>
      <c r="F642">
        <v>16</v>
      </c>
    </row>
    <row r="643" spans="1:6" x14ac:dyDescent="0.4">
      <c r="A643" t="s">
        <v>798</v>
      </c>
      <c r="B643" t="s">
        <v>856</v>
      </c>
      <c r="C643" t="s">
        <v>856</v>
      </c>
      <c r="E643">
        <v>9</v>
      </c>
      <c r="F643">
        <v>16</v>
      </c>
    </row>
    <row r="644" spans="1:6" x14ac:dyDescent="0.4">
      <c r="A644" t="s">
        <v>793</v>
      </c>
      <c r="B644" t="s">
        <v>884</v>
      </c>
      <c r="C644" t="s">
        <v>884</v>
      </c>
      <c r="E644">
        <v>2</v>
      </c>
      <c r="F644">
        <v>15</v>
      </c>
    </row>
    <row r="645" spans="1:6" x14ac:dyDescent="0.4">
      <c r="A645" t="s">
        <v>790</v>
      </c>
      <c r="B645" t="s">
        <v>910</v>
      </c>
      <c r="C645" t="s">
        <v>910</v>
      </c>
      <c r="D645" t="s">
        <v>802</v>
      </c>
      <c r="E645">
        <v>3</v>
      </c>
      <c r="F645">
        <v>15</v>
      </c>
    </row>
    <row r="646" spans="1:6" x14ac:dyDescent="0.4">
      <c r="A646" t="s">
        <v>790</v>
      </c>
      <c r="B646" t="s">
        <v>911</v>
      </c>
      <c r="C646" t="s">
        <v>911</v>
      </c>
      <c r="D646" t="s">
        <v>802</v>
      </c>
      <c r="E646">
        <v>3</v>
      </c>
      <c r="F646">
        <v>15</v>
      </c>
    </row>
    <row r="647" spans="1:6" x14ac:dyDescent="0.4">
      <c r="A647" t="s">
        <v>790</v>
      </c>
      <c r="B647" t="s">
        <v>912</v>
      </c>
      <c r="C647" t="s">
        <v>912</v>
      </c>
      <c r="D647" t="s">
        <v>802</v>
      </c>
      <c r="E647">
        <v>3</v>
      </c>
      <c r="F647">
        <v>15</v>
      </c>
    </row>
    <row r="648" spans="1:6" x14ac:dyDescent="0.4">
      <c r="A648" t="s">
        <v>795</v>
      </c>
      <c r="B648" t="s">
        <v>913</v>
      </c>
      <c r="C648" t="s">
        <v>913</v>
      </c>
      <c r="D648" t="s">
        <v>400</v>
      </c>
      <c r="E648">
        <v>1</v>
      </c>
      <c r="F648">
        <v>15</v>
      </c>
    </row>
    <row r="649" spans="1:6" x14ac:dyDescent="0.4">
      <c r="A649" t="s">
        <v>798</v>
      </c>
      <c r="B649" t="s">
        <v>914</v>
      </c>
      <c r="C649" t="s">
        <v>914</v>
      </c>
      <c r="D649" t="s">
        <v>305</v>
      </c>
      <c r="E649">
        <v>1</v>
      </c>
      <c r="F649">
        <v>15</v>
      </c>
    </row>
    <row r="650" spans="1:6" x14ac:dyDescent="0.4">
      <c r="A650" t="s">
        <v>786</v>
      </c>
      <c r="B650" t="s">
        <v>915</v>
      </c>
      <c r="C650" t="s">
        <v>915</v>
      </c>
      <c r="D650" t="s">
        <v>873</v>
      </c>
      <c r="E650">
        <v>2</v>
      </c>
      <c r="F650">
        <v>14</v>
      </c>
    </row>
    <row r="651" spans="1:6" x14ac:dyDescent="0.4">
      <c r="A651" t="s">
        <v>786</v>
      </c>
      <c r="B651" t="s">
        <v>880</v>
      </c>
      <c r="C651" t="s">
        <v>19</v>
      </c>
      <c r="E651">
        <v>7</v>
      </c>
      <c r="F651">
        <v>14</v>
      </c>
    </row>
    <row r="652" spans="1:6" x14ac:dyDescent="0.4">
      <c r="A652" t="s">
        <v>789</v>
      </c>
      <c r="B652" t="s">
        <v>898</v>
      </c>
      <c r="C652" t="s">
        <v>898</v>
      </c>
      <c r="E652">
        <v>7</v>
      </c>
      <c r="F652">
        <v>14</v>
      </c>
    </row>
    <row r="653" spans="1:6" x14ac:dyDescent="0.4">
      <c r="A653" t="s">
        <v>789</v>
      </c>
      <c r="B653" t="s">
        <v>867</v>
      </c>
      <c r="C653" t="s">
        <v>867</v>
      </c>
      <c r="E653">
        <v>7</v>
      </c>
      <c r="F653">
        <v>14</v>
      </c>
    </row>
    <row r="654" spans="1:6" x14ac:dyDescent="0.4">
      <c r="A654" t="s">
        <v>789</v>
      </c>
      <c r="B654" t="s">
        <v>916</v>
      </c>
      <c r="C654" t="s">
        <v>916</v>
      </c>
      <c r="E654">
        <v>1</v>
      </c>
      <c r="F654">
        <v>14</v>
      </c>
    </row>
    <row r="655" spans="1:6" x14ac:dyDescent="0.4">
      <c r="A655" t="s">
        <v>791</v>
      </c>
      <c r="B655" t="s">
        <v>917</v>
      </c>
      <c r="C655" t="s">
        <v>917</v>
      </c>
      <c r="D655" t="s">
        <v>400</v>
      </c>
      <c r="E655">
        <v>1</v>
      </c>
      <c r="F655">
        <v>14</v>
      </c>
    </row>
    <row r="656" spans="1:6" x14ac:dyDescent="0.4">
      <c r="A656" t="s">
        <v>785</v>
      </c>
      <c r="B656" t="s">
        <v>872</v>
      </c>
      <c r="C656" t="s">
        <v>872</v>
      </c>
      <c r="D656" t="s">
        <v>873</v>
      </c>
      <c r="E656">
        <v>7</v>
      </c>
      <c r="F656">
        <v>14</v>
      </c>
    </row>
    <row r="657" spans="1:6" x14ac:dyDescent="0.4">
      <c r="A657" t="s">
        <v>784</v>
      </c>
      <c r="B657" t="s">
        <v>872</v>
      </c>
      <c r="C657" t="s">
        <v>872</v>
      </c>
      <c r="D657" t="s">
        <v>873</v>
      </c>
      <c r="E657">
        <v>7</v>
      </c>
      <c r="F657">
        <v>14</v>
      </c>
    </row>
    <row r="658" spans="1:6" x14ac:dyDescent="0.4">
      <c r="A658" t="s">
        <v>797</v>
      </c>
      <c r="B658" t="s">
        <v>854</v>
      </c>
      <c r="C658" t="s">
        <v>854</v>
      </c>
      <c r="E658">
        <v>9</v>
      </c>
      <c r="F658">
        <v>14</v>
      </c>
    </row>
    <row r="659" spans="1:6" x14ac:dyDescent="0.4">
      <c r="A659" t="s">
        <v>797</v>
      </c>
      <c r="B659" t="s">
        <v>918</v>
      </c>
      <c r="C659" t="s">
        <v>874</v>
      </c>
      <c r="E659">
        <v>1</v>
      </c>
      <c r="F659">
        <v>14</v>
      </c>
    </row>
    <row r="660" spans="1:6" x14ac:dyDescent="0.4">
      <c r="A660" t="s">
        <v>803</v>
      </c>
      <c r="B660" t="s">
        <v>879</v>
      </c>
      <c r="C660" t="s">
        <v>879</v>
      </c>
      <c r="E660">
        <v>9</v>
      </c>
      <c r="F660">
        <v>14</v>
      </c>
    </row>
    <row r="661" spans="1:6" x14ac:dyDescent="0.4">
      <c r="A661" t="s">
        <v>790</v>
      </c>
      <c r="B661" t="s">
        <v>919</v>
      </c>
      <c r="C661" t="s">
        <v>919</v>
      </c>
      <c r="E661">
        <v>1</v>
      </c>
      <c r="F661">
        <v>14</v>
      </c>
    </row>
    <row r="662" spans="1:6" x14ac:dyDescent="0.4">
      <c r="A662" t="s">
        <v>790</v>
      </c>
      <c r="B662" t="s">
        <v>920</v>
      </c>
      <c r="C662" t="s">
        <v>920</v>
      </c>
      <c r="E662">
        <v>1</v>
      </c>
      <c r="F662">
        <v>14</v>
      </c>
    </row>
    <row r="663" spans="1:6" x14ac:dyDescent="0.4">
      <c r="A663" t="s">
        <v>790</v>
      </c>
      <c r="B663" t="s">
        <v>901</v>
      </c>
      <c r="C663" t="s">
        <v>901</v>
      </c>
      <c r="E663">
        <v>7</v>
      </c>
      <c r="F663">
        <v>14</v>
      </c>
    </row>
    <row r="664" spans="1:6" x14ac:dyDescent="0.4">
      <c r="A664" t="s">
        <v>794</v>
      </c>
      <c r="B664" t="s">
        <v>898</v>
      </c>
      <c r="C664" t="s">
        <v>898</v>
      </c>
      <c r="E664">
        <v>7</v>
      </c>
      <c r="F664">
        <v>14</v>
      </c>
    </row>
    <row r="665" spans="1:6" x14ac:dyDescent="0.4">
      <c r="A665" t="s">
        <v>792</v>
      </c>
      <c r="B665" t="s">
        <v>877</v>
      </c>
      <c r="C665" t="s">
        <v>877</v>
      </c>
      <c r="E665">
        <v>8</v>
      </c>
      <c r="F665">
        <v>14</v>
      </c>
    </row>
    <row r="666" spans="1:6" x14ac:dyDescent="0.4">
      <c r="A666" t="s">
        <v>792</v>
      </c>
      <c r="B666" t="s">
        <v>881</v>
      </c>
      <c r="C666" t="s">
        <v>881</v>
      </c>
      <c r="E666">
        <v>7</v>
      </c>
      <c r="F666">
        <v>14</v>
      </c>
    </row>
    <row r="667" spans="1:6" x14ac:dyDescent="0.4">
      <c r="A667" t="s">
        <v>788</v>
      </c>
      <c r="B667" t="s">
        <v>898</v>
      </c>
      <c r="C667" t="s">
        <v>898</v>
      </c>
      <c r="E667">
        <v>7</v>
      </c>
      <c r="F667">
        <v>14</v>
      </c>
    </row>
    <row r="668" spans="1:6" x14ac:dyDescent="0.4">
      <c r="A668" t="s">
        <v>795</v>
      </c>
      <c r="B668" t="s">
        <v>860</v>
      </c>
      <c r="C668" t="s">
        <v>860</v>
      </c>
      <c r="D668" t="s">
        <v>400</v>
      </c>
      <c r="E668">
        <v>9</v>
      </c>
      <c r="F668">
        <v>14</v>
      </c>
    </row>
    <row r="669" spans="1:6" x14ac:dyDescent="0.4">
      <c r="A669" t="s">
        <v>795</v>
      </c>
      <c r="B669" t="s">
        <v>871</v>
      </c>
      <c r="C669" t="s">
        <v>871</v>
      </c>
      <c r="E669">
        <v>8</v>
      </c>
      <c r="F669">
        <v>14</v>
      </c>
    </row>
    <row r="670" spans="1:6" x14ac:dyDescent="0.4">
      <c r="A670" t="s">
        <v>796</v>
      </c>
      <c r="B670" t="s">
        <v>854</v>
      </c>
      <c r="C670" t="s">
        <v>854</v>
      </c>
      <c r="E670">
        <v>8</v>
      </c>
      <c r="F670">
        <v>14</v>
      </c>
    </row>
    <row r="671" spans="1:6" x14ac:dyDescent="0.4">
      <c r="A671" t="s">
        <v>796</v>
      </c>
      <c r="B671" t="s">
        <v>868</v>
      </c>
      <c r="C671" t="s">
        <v>868</v>
      </c>
      <c r="E671">
        <v>8</v>
      </c>
      <c r="F671">
        <v>14</v>
      </c>
    </row>
    <row r="672" spans="1:6" x14ac:dyDescent="0.4">
      <c r="A672" t="s">
        <v>798</v>
      </c>
      <c r="B672" t="s">
        <v>879</v>
      </c>
      <c r="C672" t="s">
        <v>879</v>
      </c>
      <c r="E672">
        <v>4</v>
      </c>
      <c r="F672">
        <v>14</v>
      </c>
    </row>
    <row r="673" spans="1:6" x14ac:dyDescent="0.4">
      <c r="A673" t="s">
        <v>798</v>
      </c>
      <c r="B673" t="s">
        <v>868</v>
      </c>
      <c r="C673" t="s">
        <v>868</v>
      </c>
      <c r="E673">
        <v>8</v>
      </c>
      <c r="F673">
        <v>14</v>
      </c>
    </row>
    <row r="674" spans="1:6" x14ac:dyDescent="0.4">
      <c r="A674" t="s">
        <v>798</v>
      </c>
      <c r="B674" t="s">
        <v>858</v>
      </c>
      <c r="C674" t="s">
        <v>858</v>
      </c>
      <c r="D674" t="s">
        <v>327</v>
      </c>
      <c r="E674">
        <v>10</v>
      </c>
      <c r="F674">
        <v>14</v>
      </c>
    </row>
    <row r="675" spans="1:6" x14ac:dyDescent="0.4">
      <c r="A675" t="s">
        <v>803</v>
      </c>
      <c r="B675" t="s">
        <v>921</v>
      </c>
      <c r="C675" t="s">
        <v>841</v>
      </c>
      <c r="E675">
        <v>1</v>
      </c>
      <c r="F675">
        <v>13.5</v>
      </c>
    </row>
    <row r="676" spans="1:6" x14ac:dyDescent="0.4">
      <c r="A676" t="s">
        <v>784</v>
      </c>
      <c r="B676" t="s">
        <v>922</v>
      </c>
      <c r="C676" t="s">
        <v>801</v>
      </c>
      <c r="D676" t="s">
        <v>802</v>
      </c>
      <c r="E676">
        <v>1</v>
      </c>
      <c r="F676">
        <v>13</v>
      </c>
    </row>
    <row r="677" spans="1:6" x14ac:dyDescent="0.4">
      <c r="A677" t="s">
        <v>783</v>
      </c>
      <c r="B677" t="s">
        <v>923</v>
      </c>
      <c r="C677" t="s">
        <v>818</v>
      </c>
      <c r="E677">
        <v>1</v>
      </c>
      <c r="F677">
        <v>12</v>
      </c>
    </row>
    <row r="678" spans="1:6" x14ac:dyDescent="0.4">
      <c r="A678" t="s">
        <v>783</v>
      </c>
      <c r="B678" t="s">
        <v>901</v>
      </c>
      <c r="C678" t="s">
        <v>901</v>
      </c>
      <c r="E678">
        <v>6</v>
      </c>
      <c r="F678">
        <v>12</v>
      </c>
    </row>
    <row r="679" spans="1:6" x14ac:dyDescent="0.4">
      <c r="A679" t="s">
        <v>789</v>
      </c>
      <c r="B679" t="s">
        <v>882</v>
      </c>
      <c r="C679" t="s">
        <v>818</v>
      </c>
      <c r="E679">
        <v>1</v>
      </c>
      <c r="F679">
        <v>12</v>
      </c>
    </row>
    <row r="680" spans="1:6" x14ac:dyDescent="0.4">
      <c r="A680" t="s">
        <v>789</v>
      </c>
      <c r="B680" t="s">
        <v>924</v>
      </c>
      <c r="C680" t="s">
        <v>924</v>
      </c>
      <c r="D680" t="s">
        <v>371</v>
      </c>
      <c r="E680">
        <v>6</v>
      </c>
      <c r="F680">
        <v>12</v>
      </c>
    </row>
    <row r="681" spans="1:6" x14ac:dyDescent="0.4">
      <c r="A681" t="s">
        <v>791</v>
      </c>
      <c r="B681" t="s">
        <v>925</v>
      </c>
      <c r="C681" t="s">
        <v>925</v>
      </c>
      <c r="E681">
        <v>1</v>
      </c>
      <c r="F681">
        <v>12</v>
      </c>
    </row>
    <row r="682" spans="1:6" x14ac:dyDescent="0.4">
      <c r="A682" t="s">
        <v>791</v>
      </c>
      <c r="B682" t="s">
        <v>872</v>
      </c>
      <c r="C682" t="s">
        <v>872</v>
      </c>
      <c r="D682" t="s">
        <v>873</v>
      </c>
      <c r="E682">
        <v>6</v>
      </c>
      <c r="F682">
        <v>12</v>
      </c>
    </row>
    <row r="683" spans="1:6" x14ac:dyDescent="0.4">
      <c r="A683" t="s">
        <v>791</v>
      </c>
      <c r="B683" t="s">
        <v>861</v>
      </c>
      <c r="C683" t="s">
        <v>861</v>
      </c>
      <c r="E683">
        <v>6</v>
      </c>
      <c r="F683">
        <v>12</v>
      </c>
    </row>
    <row r="684" spans="1:6" x14ac:dyDescent="0.4">
      <c r="A684" t="s">
        <v>791</v>
      </c>
      <c r="B684" t="s">
        <v>926</v>
      </c>
      <c r="C684" t="s">
        <v>926</v>
      </c>
      <c r="D684" t="s">
        <v>400</v>
      </c>
      <c r="E684">
        <v>1</v>
      </c>
      <c r="F684">
        <v>12</v>
      </c>
    </row>
    <row r="685" spans="1:6" x14ac:dyDescent="0.4">
      <c r="A685" t="s">
        <v>785</v>
      </c>
      <c r="B685" t="s">
        <v>927</v>
      </c>
      <c r="C685" t="s">
        <v>927</v>
      </c>
      <c r="E685">
        <v>1</v>
      </c>
      <c r="F685">
        <v>12</v>
      </c>
    </row>
    <row r="686" spans="1:6" x14ac:dyDescent="0.4">
      <c r="A686" t="s">
        <v>785</v>
      </c>
      <c r="B686" t="s">
        <v>928</v>
      </c>
      <c r="C686" t="s">
        <v>31</v>
      </c>
      <c r="E686">
        <v>1</v>
      </c>
      <c r="F686">
        <v>12</v>
      </c>
    </row>
    <row r="687" spans="1:6" x14ac:dyDescent="0.4">
      <c r="A687" t="s">
        <v>785</v>
      </c>
      <c r="B687" t="s">
        <v>929</v>
      </c>
      <c r="C687" t="s">
        <v>31</v>
      </c>
      <c r="E687">
        <v>1</v>
      </c>
      <c r="F687">
        <v>12</v>
      </c>
    </row>
    <row r="688" spans="1:6" x14ac:dyDescent="0.4">
      <c r="A688" t="s">
        <v>785</v>
      </c>
      <c r="B688" t="s">
        <v>898</v>
      </c>
      <c r="C688" t="s">
        <v>898</v>
      </c>
      <c r="E688">
        <v>9</v>
      </c>
      <c r="F688">
        <v>12</v>
      </c>
    </row>
    <row r="689" spans="1:6" x14ac:dyDescent="0.4">
      <c r="A689" t="s">
        <v>785</v>
      </c>
      <c r="B689" t="s">
        <v>930</v>
      </c>
      <c r="C689" t="s">
        <v>930</v>
      </c>
      <c r="E689">
        <v>1</v>
      </c>
      <c r="F689">
        <v>12</v>
      </c>
    </row>
    <row r="690" spans="1:6" x14ac:dyDescent="0.4">
      <c r="A690" t="s">
        <v>784</v>
      </c>
      <c r="B690" t="s">
        <v>866</v>
      </c>
      <c r="C690" t="s">
        <v>1044</v>
      </c>
      <c r="E690">
        <v>1</v>
      </c>
      <c r="F690">
        <v>12</v>
      </c>
    </row>
    <row r="691" spans="1:6" x14ac:dyDescent="0.4">
      <c r="A691" t="s">
        <v>784</v>
      </c>
      <c r="B691" t="s">
        <v>931</v>
      </c>
      <c r="C691" t="s">
        <v>931</v>
      </c>
      <c r="D691" t="s">
        <v>400</v>
      </c>
      <c r="E691">
        <v>1</v>
      </c>
      <c r="F691">
        <v>12</v>
      </c>
    </row>
    <row r="692" spans="1:6" x14ac:dyDescent="0.4">
      <c r="A692" t="s">
        <v>784</v>
      </c>
      <c r="B692" t="s">
        <v>932</v>
      </c>
      <c r="C692" t="s">
        <v>859</v>
      </c>
      <c r="D692" t="s">
        <v>400</v>
      </c>
      <c r="E692">
        <v>1</v>
      </c>
      <c r="F692">
        <v>12</v>
      </c>
    </row>
    <row r="693" spans="1:6" x14ac:dyDescent="0.4">
      <c r="A693" t="s">
        <v>784</v>
      </c>
      <c r="B693" t="s">
        <v>868</v>
      </c>
      <c r="C693" t="s">
        <v>868</v>
      </c>
      <c r="E693">
        <v>6</v>
      </c>
      <c r="F693">
        <v>12</v>
      </c>
    </row>
    <row r="694" spans="1:6" x14ac:dyDescent="0.4">
      <c r="A694" t="s">
        <v>784</v>
      </c>
      <c r="B694" t="s">
        <v>882</v>
      </c>
      <c r="C694" t="s">
        <v>818</v>
      </c>
      <c r="E694">
        <v>1</v>
      </c>
      <c r="F694">
        <v>12</v>
      </c>
    </row>
    <row r="695" spans="1:6" x14ac:dyDescent="0.4">
      <c r="A695" t="s">
        <v>784</v>
      </c>
      <c r="B695" t="s">
        <v>933</v>
      </c>
      <c r="C695" t="s">
        <v>933</v>
      </c>
      <c r="E695">
        <v>1</v>
      </c>
      <c r="F695">
        <v>12</v>
      </c>
    </row>
    <row r="696" spans="1:6" x14ac:dyDescent="0.4">
      <c r="A696" t="s">
        <v>784</v>
      </c>
      <c r="B696" t="s">
        <v>858</v>
      </c>
      <c r="C696" t="s">
        <v>858</v>
      </c>
      <c r="D696" t="s">
        <v>327</v>
      </c>
      <c r="E696">
        <v>8</v>
      </c>
      <c r="F696">
        <v>12</v>
      </c>
    </row>
    <row r="697" spans="1:6" x14ac:dyDescent="0.4">
      <c r="A697" t="s">
        <v>797</v>
      </c>
      <c r="B697" t="s">
        <v>934</v>
      </c>
      <c r="C697" t="s">
        <v>1046</v>
      </c>
      <c r="E697">
        <v>1</v>
      </c>
      <c r="F697">
        <v>12</v>
      </c>
    </row>
    <row r="698" spans="1:6" x14ac:dyDescent="0.4">
      <c r="A698" t="s">
        <v>797</v>
      </c>
      <c r="B698" t="s">
        <v>848</v>
      </c>
      <c r="C698" t="s">
        <v>848</v>
      </c>
      <c r="E698">
        <v>6</v>
      </c>
      <c r="F698">
        <v>12</v>
      </c>
    </row>
    <row r="699" spans="1:6" x14ac:dyDescent="0.4">
      <c r="A699" t="s">
        <v>797</v>
      </c>
      <c r="B699" t="s">
        <v>935</v>
      </c>
      <c r="C699" t="s">
        <v>935</v>
      </c>
      <c r="E699">
        <v>6</v>
      </c>
      <c r="F699">
        <v>12</v>
      </c>
    </row>
    <row r="700" spans="1:6" x14ac:dyDescent="0.4">
      <c r="A700" t="s">
        <v>797</v>
      </c>
      <c r="B700" t="s">
        <v>936</v>
      </c>
      <c r="C700" t="s">
        <v>838</v>
      </c>
      <c r="E700">
        <v>1</v>
      </c>
      <c r="F700">
        <v>12</v>
      </c>
    </row>
    <row r="701" spans="1:6" x14ac:dyDescent="0.4">
      <c r="A701" t="s">
        <v>793</v>
      </c>
      <c r="B701" t="s">
        <v>877</v>
      </c>
      <c r="C701" t="s">
        <v>877</v>
      </c>
      <c r="E701">
        <v>6</v>
      </c>
      <c r="F701">
        <v>12</v>
      </c>
    </row>
    <row r="702" spans="1:6" x14ac:dyDescent="0.4">
      <c r="A702" t="s">
        <v>793</v>
      </c>
      <c r="B702" t="s">
        <v>879</v>
      </c>
      <c r="C702" t="s">
        <v>879</v>
      </c>
      <c r="E702">
        <v>7</v>
      </c>
      <c r="F702">
        <v>12</v>
      </c>
    </row>
    <row r="703" spans="1:6" x14ac:dyDescent="0.4">
      <c r="A703" t="s">
        <v>793</v>
      </c>
      <c r="B703" t="s">
        <v>881</v>
      </c>
      <c r="C703" t="s">
        <v>881</v>
      </c>
      <c r="E703">
        <v>7</v>
      </c>
      <c r="F703">
        <v>12</v>
      </c>
    </row>
    <row r="704" spans="1:6" x14ac:dyDescent="0.4">
      <c r="A704" t="s">
        <v>793</v>
      </c>
      <c r="B704" t="s">
        <v>871</v>
      </c>
      <c r="C704" t="s">
        <v>871</v>
      </c>
      <c r="E704">
        <v>6</v>
      </c>
      <c r="F704">
        <v>12</v>
      </c>
    </row>
    <row r="705" spans="1:6" x14ac:dyDescent="0.4">
      <c r="A705" t="s">
        <v>803</v>
      </c>
      <c r="B705" t="s">
        <v>937</v>
      </c>
      <c r="C705" t="s">
        <v>937</v>
      </c>
      <c r="D705" t="s">
        <v>371</v>
      </c>
      <c r="E705">
        <v>1</v>
      </c>
      <c r="F705">
        <v>12</v>
      </c>
    </row>
    <row r="706" spans="1:6" x14ac:dyDescent="0.4">
      <c r="A706" t="s">
        <v>803</v>
      </c>
      <c r="B706" t="s">
        <v>898</v>
      </c>
      <c r="C706" t="s">
        <v>898</v>
      </c>
      <c r="E706">
        <v>6</v>
      </c>
      <c r="F706">
        <v>12</v>
      </c>
    </row>
    <row r="707" spans="1:6" x14ac:dyDescent="0.4">
      <c r="A707" t="s">
        <v>790</v>
      </c>
      <c r="B707" t="s">
        <v>938</v>
      </c>
      <c r="C707" t="s">
        <v>938</v>
      </c>
      <c r="E707">
        <v>1</v>
      </c>
      <c r="F707">
        <v>12</v>
      </c>
    </row>
    <row r="708" spans="1:6" x14ac:dyDescent="0.4">
      <c r="A708" t="s">
        <v>790</v>
      </c>
      <c r="B708" t="s">
        <v>939</v>
      </c>
      <c r="C708" t="s">
        <v>939</v>
      </c>
      <c r="D708" t="s">
        <v>400</v>
      </c>
      <c r="E708">
        <v>1</v>
      </c>
      <c r="F708">
        <v>12</v>
      </c>
    </row>
    <row r="709" spans="1:6" x14ac:dyDescent="0.4">
      <c r="A709" t="s">
        <v>790</v>
      </c>
      <c r="B709" t="s">
        <v>940</v>
      </c>
      <c r="C709" t="s">
        <v>1049</v>
      </c>
      <c r="E709">
        <v>1</v>
      </c>
      <c r="F709">
        <v>12</v>
      </c>
    </row>
    <row r="710" spans="1:6" x14ac:dyDescent="0.4">
      <c r="A710" t="s">
        <v>790</v>
      </c>
      <c r="B710" t="s">
        <v>941</v>
      </c>
      <c r="C710" t="s">
        <v>941</v>
      </c>
      <c r="D710" t="s">
        <v>802</v>
      </c>
      <c r="E710">
        <v>2</v>
      </c>
      <c r="F710">
        <v>12</v>
      </c>
    </row>
    <row r="711" spans="1:6" x14ac:dyDescent="0.4">
      <c r="A711" t="s">
        <v>790</v>
      </c>
      <c r="B711" t="s">
        <v>942</v>
      </c>
      <c r="C711" t="s">
        <v>942</v>
      </c>
      <c r="D711" t="s">
        <v>400</v>
      </c>
      <c r="E711">
        <v>1</v>
      </c>
      <c r="F711">
        <v>12</v>
      </c>
    </row>
    <row r="712" spans="1:6" x14ac:dyDescent="0.4">
      <c r="A712" t="s">
        <v>790</v>
      </c>
      <c r="B712" t="s">
        <v>943</v>
      </c>
      <c r="C712" t="s">
        <v>943</v>
      </c>
      <c r="E712">
        <v>1</v>
      </c>
      <c r="F712">
        <v>12</v>
      </c>
    </row>
    <row r="713" spans="1:6" x14ac:dyDescent="0.4">
      <c r="A713" t="s">
        <v>794</v>
      </c>
      <c r="B713" t="s">
        <v>868</v>
      </c>
      <c r="C713" t="s">
        <v>868</v>
      </c>
      <c r="E713">
        <v>6</v>
      </c>
      <c r="F713">
        <v>12</v>
      </c>
    </row>
    <row r="714" spans="1:6" x14ac:dyDescent="0.4">
      <c r="A714" t="s">
        <v>794</v>
      </c>
      <c r="B714" t="s">
        <v>838</v>
      </c>
      <c r="C714" t="s">
        <v>838</v>
      </c>
      <c r="E714">
        <v>1</v>
      </c>
      <c r="F714">
        <v>12</v>
      </c>
    </row>
    <row r="715" spans="1:6" x14ac:dyDescent="0.4">
      <c r="A715" t="s">
        <v>788</v>
      </c>
      <c r="B715" t="s">
        <v>944</v>
      </c>
      <c r="C715" t="s">
        <v>944</v>
      </c>
      <c r="E715">
        <v>1</v>
      </c>
      <c r="F715">
        <v>12</v>
      </c>
    </row>
    <row r="716" spans="1:6" x14ac:dyDescent="0.4">
      <c r="A716" t="s">
        <v>788</v>
      </c>
      <c r="B716" t="s">
        <v>945</v>
      </c>
      <c r="C716" t="s">
        <v>945</v>
      </c>
      <c r="E716">
        <v>1</v>
      </c>
      <c r="F716">
        <v>12</v>
      </c>
    </row>
    <row r="717" spans="1:6" x14ac:dyDescent="0.4">
      <c r="A717" t="s">
        <v>795</v>
      </c>
      <c r="B717" t="s">
        <v>946</v>
      </c>
      <c r="C717" t="s">
        <v>946</v>
      </c>
      <c r="E717">
        <v>6</v>
      </c>
      <c r="F717">
        <v>12</v>
      </c>
    </row>
    <row r="718" spans="1:6" x14ac:dyDescent="0.4">
      <c r="A718" t="s">
        <v>795</v>
      </c>
      <c r="B718" t="s">
        <v>932</v>
      </c>
      <c r="C718" t="s">
        <v>859</v>
      </c>
      <c r="D718" t="s">
        <v>400</v>
      </c>
      <c r="E718">
        <v>1</v>
      </c>
      <c r="F718">
        <v>12</v>
      </c>
    </row>
    <row r="719" spans="1:6" x14ac:dyDescent="0.4">
      <c r="A719" t="s">
        <v>795</v>
      </c>
      <c r="B719" t="s">
        <v>881</v>
      </c>
      <c r="C719" t="s">
        <v>881</v>
      </c>
      <c r="E719">
        <v>8</v>
      </c>
      <c r="F719">
        <v>12</v>
      </c>
    </row>
    <row r="720" spans="1:6" x14ac:dyDescent="0.4">
      <c r="A720" t="s">
        <v>796</v>
      </c>
      <c r="B720" t="s">
        <v>860</v>
      </c>
      <c r="C720" t="s">
        <v>860</v>
      </c>
      <c r="D720" t="s">
        <v>400</v>
      </c>
      <c r="E720">
        <v>6</v>
      </c>
      <c r="F720">
        <v>12</v>
      </c>
    </row>
    <row r="721" spans="1:6" x14ac:dyDescent="0.4">
      <c r="A721" t="s">
        <v>796</v>
      </c>
      <c r="B721" t="s">
        <v>871</v>
      </c>
      <c r="C721" t="s">
        <v>871</v>
      </c>
      <c r="E721">
        <v>6</v>
      </c>
      <c r="F721">
        <v>12</v>
      </c>
    </row>
    <row r="722" spans="1:6" x14ac:dyDescent="0.4">
      <c r="A722" t="s">
        <v>783</v>
      </c>
      <c r="B722" t="s">
        <v>947</v>
      </c>
      <c r="C722" t="s">
        <v>947</v>
      </c>
      <c r="E722">
        <v>1</v>
      </c>
      <c r="F722">
        <v>11</v>
      </c>
    </row>
    <row r="723" spans="1:6" x14ac:dyDescent="0.4">
      <c r="A723" t="s">
        <v>789</v>
      </c>
      <c r="B723" t="s">
        <v>948</v>
      </c>
      <c r="C723" t="s">
        <v>877</v>
      </c>
      <c r="E723">
        <v>1</v>
      </c>
      <c r="F723">
        <v>11</v>
      </c>
    </row>
    <row r="724" spans="1:6" x14ac:dyDescent="0.4">
      <c r="A724" t="s">
        <v>791</v>
      </c>
      <c r="B724" t="s">
        <v>949</v>
      </c>
      <c r="C724" t="s">
        <v>949</v>
      </c>
      <c r="E724">
        <v>1</v>
      </c>
      <c r="F724">
        <v>11</v>
      </c>
    </row>
    <row r="725" spans="1:6" x14ac:dyDescent="0.4">
      <c r="A725" t="s">
        <v>784</v>
      </c>
      <c r="B725" t="s">
        <v>890</v>
      </c>
      <c r="C725" t="s">
        <v>1047</v>
      </c>
      <c r="D725" t="s">
        <v>802</v>
      </c>
      <c r="E725">
        <v>2</v>
      </c>
      <c r="F725">
        <v>11</v>
      </c>
    </row>
    <row r="726" spans="1:6" x14ac:dyDescent="0.4">
      <c r="A726" t="s">
        <v>790</v>
      </c>
      <c r="B726" t="s">
        <v>950</v>
      </c>
      <c r="C726" t="s">
        <v>950</v>
      </c>
      <c r="E726">
        <v>1</v>
      </c>
      <c r="F726">
        <v>11</v>
      </c>
    </row>
    <row r="727" spans="1:6" x14ac:dyDescent="0.4">
      <c r="A727" t="s">
        <v>795</v>
      </c>
      <c r="B727" t="s">
        <v>951</v>
      </c>
      <c r="C727" t="s">
        <v>951</v>
      </c>
      <c r="E727">
        <v>1</v>
      </c>
      <c r="F727">
        <v>11</v>
      </c>
    </row>
    <row r="728" spans="1:6" x14ac:dyDescent="0.4">
      <c r="A728" t="s">
        <v>796</v>
      </c>
      <c r="B728" t="s">
        <v>952</v>
      </c>
      <c r="C728" t="s">
        <v>952</v>
      </c>
      <c r="E728">
        <v>1</v>
      </c>
      <c r="F728">
        <v>11</v>
      </c>
    </row>
    <row r="729" spans="1:6" x14ac:dyDescent="0.4">
      <c r="A729" t="s">
        <v>786</v>
      </c>
      <c r="B729" t="s">
        <v>867</v>
      </c>
      <c r="C729" t="s">
        <v>867</v>
      </c>
      <c r="E729">
        <v>6</v>
      </c>
      <c r="F729">
        <v>10</v>
      </c>
    </row>
    <row r="730" spans="1:6" x14ac:dyDescent="0.4">
      <c r="A730" t="s">
        <v>789</v>
      </c>
      <c r="B730" t="s">
        <v>877</v>
      </c>
      <c r="C730" t="s">
        <v>877</v>
      </c>
      <c r="E730">
        <v>6</v>
      </c>
      <c r="F730">
        <v>10</v>
      </c>
    </row>
    <row r="731" spans="1:6" x14ac:dyDescent="0.4">
      <c r="A731" t="s">
        <v>789</v>
      </c>
      <c r="B731" t="s">
        <v>858</v>
      </c>
      <c r="C731" t="s">
        <v>858</v>
      </c>
      <c r="D731" t="s">
        <v>327</v>
      </c>
      <c r="E731">
        <v>5</v>
      </c>
      <c r="F731">
        <v>10</v>
      </c>
    </row>
    <row r="732" spans="1:6" x14ac:dyDescent="0.4">
      <c r="A732" t="s">
        <v>789</v>
      </c>
      <c r="B732" t="s">
        <v>871</v>
      </c>
      <c r="C732" t="s">
        <v>871</v>
      </c>
      <c r="E732">
        <v>5</v>
      </c>
      <c r="F732">
        <v>10</v>
      </c>
    </row>
    <row r="733" spans="1:6" x14ac:dyDescent="0.4">
      <c r="A733" t="s">
        <v>791</v>
      </c>
      <c r="B733" t="s">
        <v>953</v>
      </c>
      <c r="C733" t="s">
        <v>953</v>
      </c>
      <c r="D733" t="s">
        <v>802</v>
      </c>
      <c r="E733">
        <v>1</v>
      </c>
      <c r="F733">
        <v>10</v>
      </c>
    </row>
    <row r="734" spans="1:6" x14ac:dyDescent="0.4">
      <c r="A734" t="s">
        <v>791</v>
      </c>
      <c r="B734" t="s">
        <v>879</v>
      </c>
      <c r="C734" t="s">
        <v>879</v>
      </c>
      <c r="E734">
        <v>5</v>
      </c>
      <c r="F734">
        <v>10</v>
      </c>
    </row>
    <row r="735" spans="1:6" x14ac:dyDescent="0.4">
      <c r="A735" t="s">
        <v>791</v>
      </c>
      <c r="B735" t="s">
        <v>848</v>
      </c>
      <c r="C735" t="s">
        <v>848</v>
      </c>
      <c r="E735">
        <v>5</v>
      </c>
      <c r="F735">
        <v>10</v>
      </c>
    </row>
    <row r="736" spans="1:6" x14ac:dyDescent="0.4">
      <c r="A736" t="s">
        <v>791</v>
      </c>
      <c r="B736" t="s">
        <v>898</v>
      </c>
      <c r="C736" t="s">
        <v>898</v>
      </c>
      <c r="E736">
        <v>6</v>
      </c>
      <c r="F736">
        <v>10</v>
      </c>
    </row>
    <row r="737" spans="1:6" x14ac:dyDescent="0.4">
      <c r="A737" t="s">
        <v>785</v>
      </c>
      <c r="B737" t="s">
        <v>946</v>
      </c>
      <c r="C737" t="s">
        <v>946</v>
      </c>
      <c r="E737">
        <v>5</v>
      </c>
      <c r="F737">
        <v>10</v>
      </c>
    </row>
    <row r="738" spans="1:6" x14ac:dyDescent="0.4">
      <c r="A738" t="s">
        <v>797</v>
      </c>
      <c r="B738" t="s">
        <v>954</v>
      </c>
      <c r="C738" t="s">
        <v>1046</v>
      </c>
      <c r="E738">
        <v>2</v>
      </c>
      <c r="F738">
        <v>10</v>
      </c>
    </row>
    <row r="739" spans="1:6" x14ac:dyDescent="0.4">
      <c r="A739" t="s">
        <v>797</v>
      </c>
      <c r="B739" t="s">
        <v>955</v>
      </c>
      <c r="C739" t="s">
        <v>955</v>
      </c>
      <c r="E739">
        <v>1</v>
      </c>
      <c r="F739">
        <v>10</v>
      </c>
    </row>
    <row r="740" spans="1:6" x14ac:dyDescent="0.4">
      <c r="A740" t="s">
        <v>797</v>
      </c>
      <c r="B740" t="s">
        <v>881</v>
      </c>
      <c r="C740" t="s">
        <v>881</v>
      </c>
      <c r="E740">
        <v>5</v>
      </c>
      <c r="F740">
        <v>10</v>
      </c>
    </row>
    <row r="741" spans="1:6" x14ac:dyDescent="0.4">
      <c r="A741" t="s">
        <v>793</v>
      </c>
      <c r="B741" t="s">
        <v>880</v>
      </c>
      <c r="C741" t="s">
        <v>19</v>
      </c>
      <c r="E741">
        <v>5</v>
      </c>
      <c r="F741">
        <v>10</v>
      </c>
    </row>
    <row r="742" spans="1:6" x14ac:dyDescent="0.4">
      <c r="A742" t="s">
        <v>793</v>
      </c>
      <c r="B742" t="s">
        <v>956</v>
      </c>
      <c r="C742" t="s">
        <v>956</v>
      </c>
      <c r="D742" t="s">
        <v>802</v>
      </c>
      <c r="E742">
        <v>2</v>
      </c>
      <c r="F742">
        <v>10</v>
      </c>
    </row>
    <row r="743" spans="1:6" x14ac:dyDescent="0.4">
      <c r="A743" t="s">
        <v>790</v>
      </c>
      <c r="B743" t="s">
        <v>877</v>
      </c>
      <c r="C743" t="s">
        <v>877</v>
      </c>
      <c r="E743">
        <v>5</v>
      </c>
      <c r="F743">
        <v>10</v>
      </c>
    </row>
    <row r="744" spans="1:6" x14ac:dyDescent="0.4">
      <c r="A744" t="s">
        <v>790</v>
      </c>
      <c r="B744" t="s">
        <v>903</v>
      </c>
      <c r="C744" t="s">
        <v>903</v>
      </c>
      <c r="D744" t="s">
        <v>802</v>
      </c>
      <c r="E744">
        <v>2</v>
      </c>
      <c r="F744">
        <v>10</v>
      </c>
    </row>
    <row r="745" spans="1:6" x14ac:dyDescent="0.4">
      <c r="A745" t="s">
        <v>790</v>
      </c>
      <c r="B745" t="s">
        <v>956</v>
      </c>
      <c r="C745" t="s">
        <v>956</v>
      </c>
      <c r="D745" t="s">
        <v>802</v>
      </c>
      <c r="E745">
        <v>2</v>
      </c>
      <c r="F745">
        <v>10</v>
      </c>
    </row>
    <row r="746" spans="1:6" x14ac:dyDescent="0.4">
      <c r="A746" t="s">
        <v>794</v>
      </c>
      <c r="B746" t="s">
        <v>4</v>
      </c>
      <c r="C746" t="s">
        <v>810</v>
      </c>
      <c r="E746">
        <v>1</v>
      </c>
      <c r="F746">
        <v>10</v>
      </c>
    </row>
    <row r="747" spans="1:6" x14ac:dyDescent="0.4">
      <c r="A747" t="s">
        <v>794</v>
      </c>
      <c r="B747" t="s">
        <v>872</v>
      </c>
      <c r="C747" t="s">
        <v>872</v>
      </c>
      <c r="D747" t="s">
        <v>873</v>
      </c>
      <c r="E747">
        <v>5</v>
      </c>
      <c r="F747">
        <v>10</v>
      </c>
    </row>
    <row r="748" spans="1:6" x14ac:dyDescent="0.4">
      <c r="A748" t="s">
        <v>794</v>
      </c>
      <c r="B748" t="s">
        <v>957</v>
      </c>
      <c r="C748" t="s">
        <v>957</v>
      </c>
      <c r="E748">
        <v>1</v>
      </c>
      <c r="F748">
        <v>10</v>
      </c>
    </row>
    <row r="749" spans="1:6" x14ac:dyDescent="0.4">
      <c r="A749" t="s">
        <v>792</v>
      </c>
      <c r="B749" t="s">
        <v>868</v>
      </c>
      <c r="C749" t="s">
        <v>868</v>
      </c>
      <c r="E749">
        <v>6</v>
      </c>
      <c r="F749">
        <v>10</v>
      </c>
    </row>
    <row r="750" spans="1:6" x14ac:dyDescent="0.4">
      <c r="A750" t="s">
        <v>792</v>
      </c>
      <c r="B750" t="s">
        <v>898</v>
      </c>
      <c r="C750" t="s">
        <v>898</v>
      </c>
      <c r="E750">
        <v>5</v>
      </c>
      <c r="F750">
        <v>10</v>
      </c>
    </row>
    <row r="751" spans="1:6" x14ac:dyDescent="0.4">
      <c r="A751" t="s">
        <v>788</v>
      </c>
      <c r="B751" t="s">
        <v>958</v>
      </c>
      <c r="C751" t="s">
        <v>958</v>
      </c>
      <c r="E751">
        <v>1</v>
      </c>
      <c r="F751">
        <v>10</v>
      </c>
    </row>
    <row r="752" spans="1:6" x14ac:dyDescent="0.4">
      <c r="A752" t="s">
        <v>788</v>
      </c>
      <c r="B752" t="s">
        <v>877</v>
      </c>
      <c r="C752" t="s">
        <v>877</v>
      </c>
      <c r="E752">
        <v>5</v>
      </c>
      <c r="F752">
        <v>10</v>
      </c>
    </row>
    <row r="753" spans="1:6" x14ac:dyDescent="0.4">
      <c r="A753" t="s">
        <v>788</v>
      </c>
      <c r="B753" t="s">
        <v>946</v>
      </c>
      <c r="C753" t="s">
        <v>946</v>
      </c>
      <c r="E753">
        <v>6</v>
      </c>
      <c r="F753">
        <v>10</v>
      </c>
    </row>
    <row r="754" spans="1:6" x14ac:dyDescent="0.4">
      <c r="A754" t="s">
        <v>788</v>
      </c>
      <c r="B754" t="s">
        <v>959</v>
      </c>
      <c r="C754" t="s">
        <v>959</v>
      </c>
      <c r="E754">
        <v>1</v>
      </c>
      <c r="F754">
        <v>10</v>
      </c>
    </row>
    <row r="755" spans="1:6" x14ac:dyDescent="0.4">
      <c r="A755" t="s">
        <v>788</v>
      </c>
      <c r="B755" t="s">
        <v>861</v>
      </c>
      <c r="C755" t="s">
        <v>861</v>
      </c>
      <c r="E755">
        <v>5</v>
      </c>
      <c r="F755">
        <v>10</v>
      </c>
    </row>
    <row r="756" spans="1:6" x14ac:dyDescent="0.4">
      <c r="A756" t="s">
        <v>788</v>
      </c>
      <c r="B756" t="s">
        <v>960</v>
      </c>
      <c r="C756" t="s">
        <v>960</v>
      </c>
      <c r="E756">
        <v>1</v>
      </c>
      <c r="F756">
        <v>10</v>
      </c>
    </row>
    <row r="757" spans="1:6" x14ac:dyDescent="0.4">
      <c r="A757" t="s">
        <v>795</v>
      </c>
      <c r="B757" t="s">
        <v>961</v>
      </c>
      <c r="C757" t="s">
        <v>824</v>
      </c>
      <c r="E757">
        <v>1</v>
      </c>
      <c r="F757">
        <v>10</v>
      </c>
    </row>
    <row r="758" spans="1:6" x14ac:dyDescent="0.4">
      <c r="A758" t="s">
        <v>798</v>
      </c>
      <c r="B758" t="s">
        <v>877</v>
      </c>
      <c r="C758" t="s">
        <v>877</v>
      </c>
      <c r="E758">
        <v>7</v>
      </c>
      <c r="F758">
        <v>10</v>
      </c>
    </row>
    <row r="759" spans="1:6" x14ac:dyDescent="0.4">
      <c r="A759" t="s">
        <v>784</v>
      </c>
      <c r="B759" t="s">
        <v>962</v>
      </c>
      <c r="C759" t="s">
        <v>962</v>
      </c>
      <c r="E759">
        <v>1</v>
      </c>
      <c r="F759">
        <v>9</v>
      </c>
    </row>
    <row r="760" spans="1:6" x14ac:dyDescent="0.4">
      <c r="A760" t="s">
        <v>793</v>
      </c>
      <c r="B760" t="s">
        <v>963</v>
      </c>
      <c r="C760" t="s">
        <v>963</v>
      </c>
      <c r="D760" t="s">
        <v>802</v>
      </c>
      <c r="E760">
        <v>2</v>
      </c>
      <c r="F760">
        <v>9</v>
      </c>
    </row>
    <row r="761" spans="1:6" x14ac:dyDescent="0.4">
      <c r="A761" t="s">
        <v>793</v>
      </c>
      <c r="B761" t="s">
        <v>964</v>
      </c>
      <c r="C761" t="s">
        <v>964</v>
      </c>
      <c r="D761" t="s">
        <v>802</v>
      </c>
      <c r="E761">
        <v>2</v>
      </c>
      <c r="F761">
        <v>9</v>
      </c>
    </row>
    <row r="762" spans="1:6" x14ac:dyDescent="0.4">
      <c r="A762" t="s">
        <v>788</v>
      </c>
      <c r="B762" t="s">
        <v>965</v>
      </c>
      <c r="C762" t="s">
        <v>965</v>
      </c>
      <c r="E762">
        <v>1</v>
      </c>
      <c r="F762">
        <v>9</v>
      </c>
    </row>
    <row r="763" spans="1:6" x14ac:dyDescent="0.4">
      <c r="A763" t="s">
        <v>786</v>
      </c>
      <c r="B763" t="s">
        <v>877</v>
      </c>
      <c r="C763" t="s">
        <v>877</v>
      </c>
      <c r="E763">
        <v>4</v>
      </c>
      <c r="F763">
        <v>8</v>
      </c>
    </row>
    <row r="764" spans="1:6" x14ac:dyDescent="0.4">
      <c r="A764" t="s">
        <v>791</v>
      </c>
      <c r="B764" t="s">
        <v>822</v>
      </c>
      <c r="C764" t="s">
        <v>822</v>
      </c>
      <c r="E764">
        <v>2</v>
      </c>
      <c r="F764">
        <v>8</v>
      </c>
    </row>
    <row r="765" spans="1:6" x14ac:dyDescent="0.4">
      <c r="A765" t="s">
        <v>797</v>
      </c>
      <c r="B765" t="s">
        <v>872</v>
      </c>
      <c r="C765" t="s">
        <v>872</v>
      </c>
      <c r="D765" t="s">
        <v>873</v>
      </c>
      <c r="E765">
        <v>4</v>
      </c>
      <c r="F765">
        <v>8</v>
      </c>
    </row>
    <row r="766" spans="1:6" x14ac:dyDescent="0.4">
      <c r="A766" t="s">
        <v>797</v>
      </c>
      <c r="B766" t="s">
        <v>861</v>
      </c>
      <c r="C766" t="s">
        <v>861</v>
      </c>
      <c r="E766">
        <v>4</v>
      </c>
      <c r="F766">
        <v>8</v>
      </c>
    </row>
    <row r="767" spans="1:6" x14ac:dyDescent="0.4">
      <c r="A767" t="s">
        <v>793</v>
      </c>
      <c r="B767" t="s">
        <v>858</v>
      </c>
      <c r="C767" t="s">
        <v>858</v>
      </c>
      <c r="D767" t="s">
        <v>327</v>
      </c>
      <c r="E767">
        <v>4</v>
      </c>
      <c r="F767">
        <v>8</v>
      </c>
    </row>
    <row r="768" spans="1:6" x14ac:dyDescent="0.4">
      <c r="A768" t="s">
        <v>793</v>
      </c>
      <c r="B768" t="s">
        <v>966</v>
      </c>
      <c r="C768" t="s">
        <v>966</v>
      </c>
      <c r="D768" t="s">
        <v>802</v>
      </c>
      <c r="E768">
        <v>2</v>
      </c>
      <c r="F768">
        <v>8</v>
      </c>
    </row>
    <row r="769" spans="1:6" x14ac:dyDescent="0.4">
      <c r="A769" t="s">
        <v>794</v>
      </c>
      <c r="B769" t="s">
        <v>877</v>
      </c>
      <c r="C769" t="s">
        <v>877</v>
      </c>
      <c r="E769">
        <v>5</v>
      </c>
      <c r="F769">
        <v>8</v>
      </c>
    </row>
    <row r="770" spans="1:6" x14ac:dyDescent="0.4">
      <c r="A770" t="s">
        <v>794</v>
      </c>
      <c r="B770" t="s">
        <v>854</v>
      </c>
      <c r="C770" t="s">
        <v>854</v>
      </c>
      <c r="E770">
        <v>5</v>
      </c>
      <c r="F770">
        <v>8</v>
      </c>
    </row>
    <row r="771" spans="1:6" x14ac:dyDescent="0.4">
      <c r="A771" t="s">
        <v>794</v>
      </c>
      <c r="B771" t="s">
        <v>881</v>
      </c>
      <c r="C771" t="s">
        <v>881</v>
      </c>
      <c r="E771">
        <v>4</v>
      </c>
      <c r="F771">
        <v>8</v>
      </c>
    </row>
    <row r="772" spans="1:6" x14ac:dyDescent="0.4">
      <c r="A772" t="s">
        <v>794</v>
      </c>
      <c r="B772" t="s">
        <v>901</v>
      </c>
      <c r="C772" t="s">
        <v>901</v>
      </c>
      <c r="E772">
        <v>4</v>
      </c>
      <c r="F772">
        <v>8</v>
      </c>
    </row>
    <row r="773" spans="1:6" x14ac:dyDescent="0.4">
      <c r="A773" t="s">
        <v>792</v>
      </c>
      <c r="B773" t="s">
        <v>822</v>
      </c>
      <c r="C773" t="s">
        <v>822</v>
      </c>
      <c r="E773">
        <v>2</v>
      </c>
      <c r="F773">
        <v>8</v>
      </c>
    </row>
    <row r="774" spans="1:6" x14ac:dyDescent="0.4">
      <c r="A774" t="s">
        <v>792</v>
      </c>
      <c r="B774" t="s">
        <v>879</v>
      </c>
      <c r="C774" t="s">
        <v>879</v>
      </c>
      <c r="E774">
        <v>4</v>
      </c>
      <c r="F774">
        <v>8</v>
      </c>
    </row>
    <row r="775" spans="1:6" x14ac:dyDescent="0.4">
      <c r="A775" t="s">
        <v>792</v>
      </c>
      <c r="B775" t="s">
        <v>854</v>
      </c>
      <c r="C775" t="s">
        <v>854</v>
      </c>
      <c r="E775">
        <v>5</v>
      </c>
      <c r="F775">
        <v>8</v>
      </c>
    </row>
    <row r="776" spans="1:6" x14ac:dyDescent="0.4">
      <c r="A776" t="s">
        <v>788</v>
      </c>
      <c r="B776" t="s">
        <v>867</v>
      </c>
      <c r="C776" t="s">
        <v>867</v>
      </c>
      <c r="E776">
        <v>4</v>
      </c>
      <c r="F776">
        <v>8</v>
      </c>
    </row>
    <row r="777" spans="1:6" x14ac:dyDescent="0.4">
      <c r="A777" t="s">
        <v>788</v>
      </c>
      <c r="B777" t="s">
        <v>901</v>
      </c>
      <c r="C777" t="s">
        <v>901</v>
      </c>
      <c r="E777">
        <v>4</v>
      </c>
      <c r="F777">
        <v>8</v>
      </c>
    </row>
    <row r="778" spans="1:6" x14ac:dyDescent="0.4">
      <c r="A778" t="s">
        <v>795</v>
      </c>
      <c r="B778" t="s">
        <v>879</v>
      </c>
      <c r="C778" t="s">
        <v>879</v>
      </c>
      <c r="E778">
        <v>6</v>
      </c>
      <c r="F778">
        <v>8</v>
      </c>
    </row>
    <row r="779" spans="1:6" x14ac:dyDescent="0.4">
      <c r="A779" t="s">
        <v>795</v>
      </c>
      <c r="B779" t="s">
        <v>867</v>
      </c>
      <c r="C779" t="s">
        <v>867</v>
      </c>
      <c r="E779">
        <v>4</v>
      </c>
      <c r="F779">
        <v>8</v>
      </c>
    </row>
    <row r="780" spans="1:6" x14ac:dyDescent="0.4">
      <c r="A780" t="s">
        <v>798</v>
      </c>
      <c r="B780" t="s">
        <v>857</v>
      </c>
      <c r="C780" t="s">
        <v>857</v>
      </c>
      <c r="E780">
        <v>9</v>
      </c>
      <c r="F780">
        <v>8</v>
      </c>
    </row>
    <row r="781" spans="1:6" x14ac:dyDescent="0.4">
      <c r="A781" t="s">
        <v>784</v>
      </c>
      <c r="B781" t="s">
        <v>967</v>
      </c>
      <c r="C781" t="s">
        <v>967</v>
      </c>
      <c r="D781" t="s">
        <v>802</v>
      </c>
      <c r="E781">
        <v>1</v>
      </c>
      <c r="F781">
        <v>7</v>
      </c>
    </row>
    <row r="782" spans="1:6" x14ac:dyDescent="0.4">
      <c r="A782" t="s">
        <v>784</v>
      </c>
      <c r="B782" t="s">
        <v>968</v>
      </c>
      <c r="C782" t="s">
        <v>968</v>
      </c>
      <c r="D782" t="s">
        <v>802</v>
      </c>
      <c r="E782">
        <v>1</v>
      </c>
      <c r="F782">
        <v>7</v>
      </c>
    </row>
    <row r="783" spans="1:6" x14ac:dyDescent="0.4">
      <c r="A783" t="s">
        <v>793</v>
      </c>
      <c r="B783" t="s">
        <v>969</v>
      </c>
      <c r="C783" t="s">
        <v>1045</v>
      </c>
      <c r="E783">
        <v>1</v>
      </c>
      <c r="F783">
        <v>7</v>
      </c>
    </row>
    <row r="784" spans="1:6" x14ac:dyDescent="0.4">
      <c r="A784" t="s">
        <v>803</v>
      </c>
      <c r="B784" t="s">
        <v>970</v>
      </c>
      <c r="C784" t="s">
        <v>970</v>
      </c>
      <c r="D784" t="s">
        <v>802</v>
      </c>
      <c r="E784">
        <v>1</v>
      </c>
      <c r="F784">
        <v>7</v>
      </c>
    </row>
    <row r="785" spans="1:6" x14ac:dyDescent="0.4">
      <c r="A785" t="s">
        <v>789</v>
      </c>
      <c r="B785" t="s">
        <v>879</v>
      </c>
      <c r="C785" t="s">
        <v>879</v>
      </c>
      <c r="E785">
        <v>5</v>
      </c>
      <c r="F785">
        <v>6</v>
      </c>
    </row>
    <row r="786" spans="1:6" x14ac:dyDescent="0.4">
      <c r="A786" t="s">
        <v>789</v>
      </c>
      <c r="B786" t="s">
        <v>880</v>
      </c>
      <c r="C786" t="s">
        <v>19</v>
      </c>
      <c r="E786">
        <v>7</v>
      </c>
      <c r="F786">
        <v>6</v>
      </c>
    </row>
    <row r="787" spans="1:6" x14ac:dyDescent="0.4">
      <c r="A787" t="s">
        <v>791</v>
      </c>
      <c r="B787" t="s">
        <v>946</v>
      </c>
      <c r="C787" t="s">
        <v>946</v>
      </c>
      <c r="E787">
        <v>3</v>
      </c>
      <c r="F787">
        <v>6</v>
      </c>
    </row>
    <row r="788" spans="1:6" x14ac:dyDescent="0.4">
      <c r="A788" t="s">
        <v>791</v>
      </c>
      <c r="B788" t="s">
        <v>904</v>
      </c>
      <c r="C788" t="s">
        <v>904</v>
      </c>
      <c r="E788">
        <v>3</v>
      </c>
      <c r="F788">
        <v>6</v>
      </c>
    </row>
    <row r="789" spans="1:6" x14ac:dyDescent="0.4">
      <c r="A789" t="s">
        <v>791</v>
      </c>
      <c r="B789" t="s">
        <v>868</v>
      </c>
      <c r="C789" t="s">
        <v>868</v>
      </c>
      <c r="E789">
        <v>3</v>
      </c>
      <c r="F789">
        <v>6</v>
      </c>
    </row>
    <row r="790" spans="1:6" x14ac:dyDescent="0.4">
      <c r="A790" t="s">
        <v>791</v>
      </c>
      <c r="B790" t="s">
        <v>971</v>
      </c>
      <c r="C790" t="s">
        <v>858</v>
      </c>
      <c r="D790" t="s">
        <v>327</v>
      </c>
      <c r="E790">
        <v>3</v>
      </c>
      <c r="F790">
        <v>6</v>
      </c>
    </row>
    <row r="791" spans="1:6" x14ac:dyDescent="0.4">
      <c r="A791" t="s">
        <v>785</v>
      </c>
      <c r="B791" t="s">
        <v>972</v>
      </c>
      <c r="C791" t="s">
        <v>27</v>
      </c>
      <c r="E791">
        <v>1</v>
      </c>
      <c r="F791">
        <v>6</v>
      </c>
    </row>
    <row r="792" spans="1:6" x14ac:dyDescent="0.4">
      <c r="A792" t="s">
        <v>784</v>
      </c>
      <c r="B792" t="s">
        <v>898</v>
      </c>
      <c r="C792" t="s">
        <v>898</v>
      </c>
      <c r="E792">
        <v>4</v>
      </c>
      <c r="F792">
        <v>6</v>
      </c>
    </row>
    <row r="793" spans="1:6" x14ac:dyDescent="0.4">
      <c r="A793" t="s">
        <v>797</v>
      </c>
      <c r="B793" t="s">
        <v>867</v>
      </c>
      <c r="C793" t="s">
        <v>867</v>
      </c>
      <c r="E793">
        <v>4</v>
      </c>
      <c r="F793">
        <v>6</v>
      </c>
    </row>
    <row r="794" spans="1:6" x14ac:dyDescent="0.4">
      <c r="A794" t="s">
        <v>793</v>
      </c>
      <c r="B794" t="s">
        <v>946</v>
      </c>
      <c r="C794" t="s">
        <v>946</v>
      </c>
      <c r="E794">
        <v>3</v>
      </c>
      <c r="F794">
        <v>6</v>
      </c>
    </row>
    <row r="795" spans="1:6" x14ac:dyDescent="0.4">
      <c r="A795" t="s">
        <v>793</v>
      </c>
      <c r="B795" t="s">
        <v>973</v>
      </c>
      <c r="C795" t="s">
        <v>973</v>
      </c>
      <c r="E795">
        <v>1</v>
      </c>
      <c r="F795">
        <v>6</v>
      </c>
    </row>
    <row r="796" spans="1:6" x14ac:dyDescent="0.4">
      <c r="A796" t="s">
        <v>793</v>
      </c>
      <c r="B796" t="s">
        <v>868</v>
      </c>
      <c r="C796" t="s">
        <v>868</v>
      </c>
      <c r="E796">
        <v>3</v>
      </c>
      <c r="F796">
        <v>6</v>
      </c>
    </row>
    <row r="797" spans="1:6" x14ac:dyDescent="0.4">
      <c r="A797" t="s">
        <v>803</v>
      </c>
      <c r="B797" t="s">
        <v>858</v>
      </c>
      <c r="C797" t="s">
        <v>858</v>
      </c>
      <c r="D797" t="s">
        <v>327</v>
      </c>
      <c r="E797">
        <v>3</v>
      </c>
      <c r="F797">
        <v>6</v>
      </c>
    </row>
    <row r="798" spans="1:6" x14ac:dyDescent="0.4">
      <c r="A798" t="s">
        <v>803</v>
      </c>
      <c r="B798" t="s">
        <v>890</v>
      </c>
      <c r="C798" t="s">
        <v>1047</v>
      </c>
      <c r="D798" t="s">
        <v>802</v>
      </c>
      <c r="E798">
        <v>1</v>
      </c>
      <c r="F798">
        <v>6</v>
      </c>
    </row>
    <row r="799" spans="1:6" x14ac:dyDescent="0.4">
      <c r="A799" t="s">
        <v>790</v>
      </c>
      <c r="B799" t="s">
        <v>974</v>
      </c>
      <c r="C799" t="s">
        <v>15</v>
      </c>
      <c r="D799" t="s">
        <v>802</v>
      </c>
      <c r="E799">
        <v>1</v>
      </c>
      <c r="F799">
        <v>6</v>
      </c>
    </row>
    <row r="800" spans="1:6" x14ac:dyDescent="0.4">
      <c r="A800" t="s">
        <v>790</v>
      </c>
      <c r="B800" t="s">
        <v>975</v>
      </c>
      <c r="C800" t="s">
        <v>975</v>
      </c>
      <c r="D800" t="s">
        <v>802</v>
      </c>
      <c r="E800">
        <v>2</v>
      </c>
      <c r="F800">
        <v>6</v>
      </c>
    </row>
    <row r="801" spans="1:6" x14ac:dyDescent="0.4">
      <c r="A801" t="s">
        <v>790</v>
      </c>
      <c r="B801" t="s">
        <v>867</v>
      </c>
      <c r="C801" t="s">
        <v>867</v>
      </c>
      <c r="E801">
        <v>3</v>
      </c>
      <c r="F801">
        <v>6</v>
      </c>
    </row>
    <row r="802" spans="1:6" x14ac:dyDescent="0.4">
      <c r="A802" t="s">
        <v>794</v>
      </c>
      <c r="B802" t="s">
        <v>976</v>
      </c>
      <c r="C802" t="s">
        <v>976</v>
      </c>
      <c r="E802">
        <v>3</v>
      </c>
      <c r="F802">
        <v>6</v>
      </c>
    </row>
    <row r="803" spans="1:6" x14ac:dyDescent="0.4">
      <c r="A803" t="s">
        <v>792</v>
      </c>
      <c r="B803" t="s">
        <v>861</v>
      </c>
      <c r="C803" t="s">
        <v>861</v>
      </c>
      <c r="E803">
        <v>3</v>
      </c>
      <c r="F803">
        <v>6</v>
      </c>
    </row>
    <row r="804" spans="1:6" x14ac:dyDescent="0.4">
      <c r="A804" t="s">
        <v>795</v>
      </c>
      <c r="B804" t="s">
        <v>868</v>
      </c>
      <c r="C804" t="s">
        <v>868</v>
      </c>
      <c r="E804">
        <v>3</v>
      </c>
      <c r="F804">
        <v>6</v>
      </c>
    </row>
    <row r="805" spans="1:6" x14ac:dyDescent="0.4">
      <c r="A805" t="s">
        <v>796</v>
      </c>
      <c r="B805" t="s">
        <v>941</v>
      </c>
      <c r="C805" t="s">
        <v>941</v>
      </c>
      <c r="D805" t="s">
        <v>802</v>
      </c>
      <c r="E805">
        <v>1</v>
      </c>
      <c r="F805">
        <v>6</v>
      </c>
    </row>
    <row r="806" spans="1:6" x14ac:dyDescent="0.4">
      <c r="A806" t="s">
        <v>796</v>
      </c>
      <c r="B806" t="s">
        <v>880</v>
      </c>
      <c r="C806" t="s">
        <v>19</v>
      </c>
      <c r="E806">
        <v>4</v>
      </c>
      <c r="F806">
        <v>6</v>
      </c>
    </row>
    <row r="807" spans="1:6" x14ac:dyDescent="0.4">
      <c r="A807" t="s">
        <v>798</v>
      </c>
      <c r="B807" t="s">
        <v>871</v>
      </c>
      <c r="C807" t="s">
        <v>871</v>
      </c>
      <c r="E807">
        <v>5</v>
      </c>
      <c r="F807">
        <v>6</v>
      </c>
    </row>
    <row r="808" spans="1:6" x14ac:dyDescent="0.4">
      <c r="A808" t="s">
        <v>783</v>
      </c>
      <c r="B808" t="s">
        <v>977</v>
      </c>
      <c r="C808" t="s">
        <v>977</v>
      </c>
      <c r="D808" t="s">
        <v>802</v>
      </c>
      <c r="E808">
        <v>1</v>
      </c>
      <c r="F808">
        <v>5</v>
      </c>
    </row>
    <row r="809" spans="1:6" x14ac:dyDescent="0.4">
      <c r="A809" t="s">
        <v>789</v>
      </c>
      <c r="B809" t="s">
        <v>963</v>
      </c>
      <c r="C809" t="s">
        <v>963</v>
      </c>
      <c r="D809" t="s">
        <v>802</v>
      </c>
      <c r="E809">
        <v>1</v>
      </c>
      <c r="F809">
        <v>5</v>
      </c>
    </row>
    <row r="810" spans="1:6" x14ac:dyDescent="0.4">
      <c r="A810" t="s">
        <v>789</v>
      </c>
      <c r="B810" t="s">
        <v>978</v>
      </c>
      <c r="C810" t="s">
        <v>978</v>
      </c>
      <c r="D810" t="s">
        <v>802</v>
      </c>
      <c r="E810">
        <v>1</v>
      </c>
      <c r="F810">
        <v>5</v>
      </c>
    </row>
    <row r="811" spans="1:6" x14ac:dyDescent="0.4">
      <c r="A811" t="s">
        <v>785</v>
      </c>
      <c r="B811" t="s">
        <v>979</v>
      </c>
      <c r="C811" t="s">
        <v>819</v>
      </c>
      <c r="E811">
        <v>1</v>
      </c>
      <c r="F811">
        <v>5</v>
      </c>
    </row>
    <row r="812" spans="1:6" x14ac:dyDescent="0.4">
      <c r="A812" t="s">
        <v>785</v>
      </c>
      <c r="B812" t="s">
        <v>980</v>
      </c>
      <c r="C812" t="s">
        <v>980</v>
      </c>
      <c r="E812">
        <v>1</v>
      </c>
      <c r="F812">
        <v>5</v>
      </c>
    </row>
    <row r="813" spans="1:6" x14ac:dyDescent="0.4">
      <c r="A813" t="s">
        <v>785</v>
      </c>
      <c r="B813" t="s">
        <v>890</v>
      </c>
      <c r="C813" t="s">
        <v>1047</v>
      </c>
      <c r="D813" t="s">
        <v>802</v>
      </c>
      <c r="E813">
        <v>1</v>
      </c>
      <c r="F813">
        <v>5</v>
      </c>
    </row>
    <row r="814" spans="1:6" x14ac:dyDescent="0.4">
      <c r="A814" t="s">
        <v>785</v>
      </c>
      <c r="B814" t="s">
        <v>903</v>
      </c>
      <c r="C814" t="s">
        <v>903</v>
      </c>
      <c r="D814" t="s">
        <v>802</v>
      </c>
      <c r="E814">
        <v>1</v>
      </c>
      <c r="F814">
        <v>5</v>
      </c>
    </row>
    <row r="815" spans="1:6" x14ac:dyDescent="0.4">
      <c r="A815" t="s">
        <v>793</v>
      </c>
      <c r="B815" t="s">
        <v>981</v>
      </c>
      <c r="C815" t="s">
        <v>964</v>
      </c>
      <c r="D815" t="s">
        <v>802</v>
      </c>
      <c r="E815">
        <v>1</v>
      </c>
      <c r="F815">
        <v>5</v>
      </c>
    </row>
    <row r="816" spans="1:6" x14ac:dyDescent="0.4">
      <c r="A816" t="s">
        <v>790</v>
      </c>
      <c r="B816" t="s">
        <v>982</v>
      </c>
      <c r="C816" t="s">
        <v>982</v>
      </c>
      <c r="D816" t="s">
        <v>802</v>
      </c>
      <c r="E816">
        <v>1</v>
      </c>
      <c r="F816">
        <v>5</v>
      </c>
    </row>
    <row r="817" spans="1:6" x14ac:dyDescent="0.4">
      <c r="A817" t="s">
        <v>790</v>
      </c>
      <c r="B817" t="s">
        <v>983</v>
      </c>
      <c r="C817" t="s">
        <v>983</v>
      </c>
      <c r="D817" t="s">
        <v>802</v>
      </c>
      <c r="E817">
        <v>1</v>
      </c>
      <c r="F817">
        <v>5</v>
      </c>
    </row>
    <row r="818" spans="1:6" x14ac:dyDescent="0.4">
      <c r="A818" t="s">
        <v>790</v>
      </c>
      <c r="B818" t="s">
        <v>966</v>
      </c>
      <c r="C818" t="s">
        <v>966</v>
      </c>
      <c r="D818" t="s">
        <v>802</v>
      </c>
      <c r="E818">
        <v>1</v>
      </c>
      <c r="F818">
        <v>5</v>
      </c>
    </row>
    <row r="819" spans="1:6" x14ac:dyDescent="0.4">
      <c r="A819" t="s">
        <v>790</v>
      </c>
      <c r="B819" t="s">
        <v>984</v>
      </c>
      <c r="C819" t="s">
        <v>984</v>
      </c>
      <c r="D819" t="s">
        <v>802</v>
      </c>
      <c r="E819">
        <v>1</v>
      </c>
      <c r="F819">
        <v>5</v>
      </c>
    </row>
    <row r="820" spans="1:6" x14ac:dyDescent="0.4">
      <c r="A820" t="s">
        <v>794</v>
      </c>
      <c r="B820" t="s">
        <v>985</v>
      </c>
      <c r="C820" t="s">
        <v>903</v>
      </c>
      <c r="D820" t="s">
        <v>802</v>
      </c>
      <c r="E820">
        <v>1</v>
      </c>
      <c r="F820">
        <v>5</v>
      </c>
    </row>
    <row r="821" spans="1:6" x14ac:dyDescent="0.4">
      <c r="A821" t="s">
        <v>783</v>
      </c>
      <c r="B821" t="s">
        <v>986</v>
      </c>
      <c r="C821" t="s">
        <v>986</v>
      </c>
      <c r="D821" t="s">
        <v>305</v>
      </c>
      <c r="E821">
        <v>2</v>
      </c>
      <c r="F821">
        <v>4</v>
      </c>
    </row>
    <row r="822" spans="1:6" x14ac:dyDescent="0.4">
      <c r="A822" t="s">
        <v>783</v>
      </c>
      <c r="B822" t="s">
        <v>987</v>
      </c>
      <c r="C822" t="s">
        <v>987</v>
      </c>
      <c r="D822" t="s">
        <v>327</v>
      </c>
      <c r="E822">
        <v>4</v>
      </c>
      <c r="F822">
        <v>4</v>
      </c>
    </row>
    <row r="823" spans="1:6" x14ac:dyDescent="0.4">
      <c r="A823" t="s">
        <v>783</v>
      </c>
      <c r="B823" t="s">
        <v>971</v>
      </c>
      <c r="C823" t="s">
        <v>858</v>
      </c>
      <c r="D823" t="s">
        <v>327</v>
      </c>
      <c r="E823">
        <v>2</v>
      </c>
      <c r="F823">
        <v>4</v>
      </c>
    </row>
    <row r="824" spans="1:6" x14ac:dyDescent="0.4">
      <c r="A824" t="s">
        <v>786</v>
      </c>
      <c r="B824" t="s">
        <v>879</v>
      </c>
      <c r="C824" t="s">
        <v>879</v>
      </c>
      <c r="E824">
        <v>2</v>
      </c>
      <c r="F824">
        <v>4</v>
      </c>
    </row>
    <row r="825" spans="1:6" x14ac:dyDescent="0.4">
      <c r="A825" t="s">
        <v>786</v>
      </c>
      <c r="B825" t="s">
        <v>881</v>
      </c>
      <c r="C825" t="s">
        <v>881</v>
      </c>
      <c r="E825">
        <v>3</v>
      </c>
      <c r="F825">
        <v>4</v>
      </c>
    </row>
    <row r="826" spans="1:6" x14ac:dyDescent="0.4">
      <c r="A826" t="s">
        <v>786</v>
      </c>
      <c r="B826" t="s">
        <v>868</v>
      </c>
      <c r="C826" t="s">
        <v>868</v>
      </c>
      <c r="E826">
        <v>2</v>
      </c>
      <c r="F826">
        <v>4</v>
      </c>
    </row>
    <row r="827" spans="1:6" x14ac:dyDescent="0.4">
      <c r="A827" t="s">
        <v>786</v>
      </c>
      <c r="B827" t="s">
        <v>901</v>
      </c>
      <c r="C827" t="s">
        <v>901</v>
      </c>
      <c r="E827">
        <v>2</v>
      </c>
      <c r="F827">
        <v>4</v>
      </c>
    </row>
    <row r="828" spans="1:6" x14ac:dyDescent="0.4">
      <c r="A828" t="s">
        <v>789</v>
      </c>
      <c r="B828" t="s">
        <v>946</v>
      </c>
      <c r="C828" t="s">
        <v>946</v>
      </c>
      <c r="E828">
        <v>3</v>
      </c>
      <c r="F828">
        <v>4</v>
      </c>
    </row>
    <row r="829" spans="1:6" x14ac:dyDescent="0.4">
      <c r="A829" t="s">
        <v>791</v>
      </c>
      <c r="B829" t="s">
        <v>988</v>
      </c>
      <c r="C829" t="s">
        <v>988</v>
      </c>
      <c r="E829">
        <v>1</v>
      </c>
      <c r="F829">
        <v>4</v>
      </c>
    </row>
    <row r="830" spans="1:6" x14ac:dyDescent="0.4">
      <c r="A830" t="s">
        <v>791</v>
      </c>
      <c r="B830" t="s">
        <v>877</v>
      </c>
      <c r="C830" t="s">
        <v>877</v>
      </c>
      <c r="E830">
        <v>2</v>
      </c>
      <c r="F830">
        <v>4</v>
      </c>
    </row>
    <row r="831" spans="1:6" x14ac:dyDescent="0.4">
      <c r="A831" t="s">
        <v>785</v>
      </c>
      <c r="B831" t="s">
        <v>880</v>
      </c>
      <c r="C831" t="s">
        <v>19</v>
      </c>
      <c r="E831">
        <v>2</v>
      </c>
      <c r="F831">
        <v>4</v>
      </c>
    </row>
    <row r="832" spans="1:6" x14ac:dyDescent="0.4">
      <c r="A832" t="s">
        <v>784</v>
      </c>
      <c r="B832" t="s">
        <v>989</v>
      </c>
      <c r="C832" t="s">
        <v>989</v>
      </c>
      <c r="D832" t="s">
        <v>802</v>
      </c>
      <c r="E832">
        <v>1</v>
      </c>
      <c r="F832">
        <v>4</v>
      </c>
    </row>
    <row r="833" spans="1:6" x14ac:dyDescent="0.4">
      <c r="A833" t="s">
        <v>784</v>
      </c>
      <c r="B833" t="s">
        <v>901</v>
      </c>
      <c r="C833" t="s">
        <v>901</v>
      </c>
      <c r="E833">
        <v>2</v>
      </c>
      <c r="F833">
        <v>4</v>
      </c>
    </row>
    <row r="834" spans="1:6" x14ac:dyDescent="0.4">
      <c r="A834" t="s">
        <v>797</v>
      </c>
      <c r="B834" t="s">
        <v>879</v>
      </c>
      <c r="C834" t="s">
        <v>879</v>
      </c>
      <c r="E834">
        <v>2</v>
      </c>
      <c r="F834">
        <v>4</v>
      </c>
    </row>
    <row r="835" spans="1:6" x14ac:dyDescent="0.4">
      <c r="A835" t="s">
        <v>797</v>
      </c>
      <c r="B835" t="s">
        <v>868</v>
      </c>
      <c r="C835" t="s">
        <v>868</v>
      </c>
      <c r="E835">
        <v>2</v>
      </c>
      <c r="F835">
        <v>4</v>
      </c>
    </row>
    <row r="836" spans="1:6" x14ac:dyDescent="0.4">
      <c r="A836" t="s">
        <v>797</v>
      </c>
      <c r="B836" t="s">
        <v>976</v>
      </c>
      <c r="C836" t="s">
        <v>976</v>
      </c>
      <c r="E836">
        <v>2</v>
      </c>
      <c r="F836">
        <v>4</v>
      </c>
    </row>
    <row r="837" spans="1:6" x14ac:dyDescent="0.4">
      <c r="A837" t="s">
        <v>797</v>
      </c>
      <c r="B837" t="s">
        <v>901</v>
      </c>
      <c r="C837" t="s">
        <v>901</v>
      </c>
      <c r="E837">
        <v>2</v>
      </c>
      <c r="F837">
        <v>4</v>
      </c>
    </row>
    <row r="838" spans="1:6" x14ac:dyDescent="0.4">
      <c r="A838" t="s">
        <v>797</v>
      </c>
      <c r="B838" t="s">
        <v>886</v>
      </c>
      <c r="C838" t="s">
        <v>886</v>
      </c>
      <c r="E838">
        <v>2</v>
      </c>
      <c r="F838">
        <v>4</v>
      </c>
    </row>
    <row r="839" spans="1:6" x14ac:dyDescent="0.4">
      <c r="A839" t="s">
        <v>797</v>
      </c>
      <c r="B839" t="s">
        <v>890</v>
      </c>
      <c r="C839" t="s">
        <v>1047</v>
      </c>
      <c r="D839" t="s">
        <v>802</v>
      </c>
      <c r="E839">
        <v>1</v>
      </c>
      <c r="F839">
        <v>4</v>
      </c>
    </row>
    <row r="840" spans="1:6" x14ac:dyDescent="0.4">
      <c r="A840" t="s">
        <v>793</v>
      </c>
      <c r="B840" t="s">
        <v>867</v>
      </c>
      <c r="C840" t="s">
        <v>867</v>
      </c>
      <c r="E840">
        <v>2</v>
      </c>
      <c r="F840">
        <v>4</v>
      </c>
    </row>
    <row r="841" spans="1:6" x14ac:dyDescent="0.4">
      <c r="A841" t="s">
        <v>793</v>
      </c>
      <c r="B841" t="s">
        <v>990</v>
      </c>
      <c r="C841" t="s">
        <v>990</v>
      </c>
      <c r="D841" t="s">
        <v>802</v>
      </c>
      <c r="E841">
        <v>1</v>
      </c>
      <c r="F841">
        <v>4</v>
      </c>
    </row>
    <row r="842" spans="1:6" x14ac:dyDescent="0.4">
      <c r="A842" t="s">
        <v>803</v>
      </c>
      <c r="B842" t="s">
        <v>881</v>
      </c>
      <c r="C842" t="s">
        <v>881</v>
      </c>
      <c r="E842">
        <v>3</v>
      </c>
      <c r="F842">
        <v>4</v>
      </c>
    </row>
    <row r="843" spans="1:6" x14ac:dyDescent="0.4">
      <c r="A843" t="s">
        <v>803</v>
      </c>
      <c r="B843" t="s">
        <v>901</v>
      </c>
      <c r="C843" t="s">
        <v>901</v>
      </c>
      <c r="E843">
        <v>2</v>
      </c>
      <c r="F843">
        <v>4</v>
      </c>
    </row>
    <row r="844" spans="1:6" x14ac:dyDescent="0.4">
      <c r="A844" t="s">
        <v>803</v>
      </c>
      <c r="B844" t="s">
        <v>860</v>
      </c>
      <c r="C844" t="s">
        <v>860</v>
      </c>
      <c r="D844" t="s">
        <v>400</v>
      </c>
      <c r="E844">
        <v>4</v>
      </c>
      <c r="F844">
        <v>4</v>
      </c>
    </row>
    <row r="845" spans="1:6" x14ac:dyDescent="0.4">
      <c r="A845" t="s">
        <v>803</v>
      </c>
      <c r="B845" t="s">
        <v>871</v>
      </c>
      <c r="C845" t="s">
        <v>871</v>
      </c>
      <c r="E845">
        <v>5</v>
      </c>
      <c r="F845">
        <v>4</v>
      </c>
    </row>
    <row r="846" spans="1:6" x14ac:dyDescent="0.4">
      <c r="A846" t="s">
        <v>790</v>
      </c>
      <c r="B846" t="s">
        <v>880</v>
      </c>
      <c r="C846" t="s">
        <v>19</v>
      </c>
      <c r="E846">
        <v>4</v>
      </c>
      <c r="F846">
        <v>4</v>
      </c>
    </row>
    <row r="847" spans="1:6" x14ac:dyDescent="0.4">
      <c r="A847" t="s">
        <v>788</v>
      </c>
      <c r="B847" t="s">
        <v>881</v>
      </c>
      <c r="C847" t="s">
        <v>881</v>
      </c>
      <c r="E847">
        <v>3</v>
      </c>
      <c r="F847">
        <v>4</v>
      </c>
    </row>
    <row r="848" spans="1:6" x14ac:dyDescent="0.4">
      <c r="A848" t="s">
        <v>788</v>
      </c>
      <c r="B848" t="s">
        <v>868</v>
      </c>
      <c r="C848" t="s">
        <v>868</v>
      </c>
      <c r="E848">
        <v>3</v>
      </c>
      <c r="F848">
        <v>4</v>
      </c>
    </row>
    <row r="849" spans="1:6" x14ac:dyDescent="0.4">
      <c r="A849" t="s">
        <v>788</v>
      </c>
      <c r="B849" t="s">
        <v>890</v>
      </c>
      <c r="C849" t="s">
        <v>1047</v>
      </c>
      <c r="D849" t="s">
        <v>802</v>
      </c>
      <c r="E849">
        <v>1</v>
      </c>
      <c r="F849">
        <v>4</v>
      </c>
    </row>
    <row r="850" spans="1:6" x14ac:dyDescent="0.4">
      <c r="A850" t="s">
        <v>795</v>
      </c>
      <c r="B850" t="s">
        <v>904</v>
      </c>
      <c r="C850" t="s">
        <v>904</v>
      </c>
      <c r="E850">
        <v>2</v>
      </c>
      <c r="F850">
        <v>4</v>
      </c>
    </row>
    <row r="851" spans="1:6" x14ac:dyDescent="0.4">
      <c r="A851" t="s">
        <v>795</v>
      </c>
      <c r="B851" t="s">
        <v>898</v>
      </c>
      <c r="C851" t="s">
        <v>898</v>
      </c>
      <c r="E851">
        <v>2</v>
      </c>
      <c r="F851">
        <v>4</v>
      </c>
    </row>
    <row r="852" spans="1:6" x14ac:dyDescent="0.4">
      <c r="A852" t="s">
        <v>796</v>
      </c>
      <c r="B852" t="s">
        <v>877</v>
      </c>
      <c r="C852" t="s">
        <v>877</v>
      </c>
      <c r="E852">
        <v>2</v>
      </c>
      <c r="F852">
        <v>4</v>
      </c>
    </row>
    <row r="853" spans="1:6" x14ac:dyDescent="0.4">
      <c r="A853" t="s">
        <v>796</v>
      </c>
      <c r="B853" t="s">
        <v>946</v>
      </c>
      <c r="C853" t="s">
        <v>946</v>
      </c>
      <c r="E853">
        <v>2</v>
      </c>
      <c r="F853">
        <v>4</v>
      </c>
    </row>
    <row r="854" spans="1:6" x14ac:dyDescent="0.4">
      <c r="A854" t="s">
        <v>796</v>
      </c>
      <c r="B854" t="s">
        <v>991</v>
      </c>
      <c r="C854" t="s">
        <v>991</v>
      </c>
      <c r="E854">
        <v>2</v>
      </c>
      <c r="F854">
        <v>4</v>
      </c>
    </row>
    <row r="855" spans="1:6" x14ac:dyDescent="0.4">
      <c r="A855" t="s">
        <v>796</v>
      </c>
      <c r="B855" t="s">
        <v>898</v>
      </c>
      <c r="C855" t="s">
        <v>898</v>
      </c>
      <c r="E855">
        <v>2</v>
      </c>
      <c r="F855">
        <v>4</v>
      </c>
    </row>
    <row r="856" spans="1:6" x14ac:dyDescent="0.4">
      <c r="A856" t="s">
        <v>796</v>
      </c>
      <c r="B856" t="s">
        <v>858</v>
      </c>
      <c r="C856" t="s">
        <v>858</v>
      </c>
      <c r="D856" t="s">
        <v>327</v>
      </c>
      <c r="E856">
        <v>2</v>
      </c>
      <c r="F856">
        <v>4</v>
      </c>
    </row>
    <row r="857" spans="1:6" x14ac:dyDescent="0.4">
      <c r="A857" t="s">
        <v>796</v>
      </c>
      <c r="B857" t="s">
        <v>901</v>
      </c>
      <c r="C857" t="s">
        <v>901</v>
      </c>
      <c r="E857">
        <v>2</v>
      </c>
      <c r="F857">
        <v>4</v>
      </c>
    </row>
    <row r="858" spans="1:6" x14ac:dyDescent="0.4">
      <c r="A858" t="s">
        <v>798</v>
      </c>
      <c r="B858" t="s">
        <v>881</v>
      </c>
      <c r="C858" t="s">
        <v>881</v>
      </c>
      <c r="E858">
        <v>2</v>
      </c>
      <c r="F858">
        <v>4</v>
      </c>
    </row>
    <row r="859" spans="1:6" x14ac:dyDescent="0.4">
      <c r="A859" t="s">
        <v>793</v>
      </c>
      <c r="B859" t="s">
        <v>992</v>
      </c>
      <c r="C859" t="s">
        <v>1047</v>
      </c>
      <c r="D859" t="s">
        <v>802</v>
      </c>
      <c r="E859">
        <v>1</v>
      </c>
      <c r="F859">
        <v>3.5</v>
      </c>
    </row>
    <row r="860" spans="1:6" x14ac:dyDescent="0.4">
      <c r="A860" t="s">
        <v>785</v>
      </c>
      <c r="B860" t="s">
        <v>963</v>
      </c>
      <c r="C860" t="s">
        <v>963</v>
      </c>
      <c r="D860" t="s">
        <v>802</v>
      </c>
      <c r="E860">
        <v>1</v>
      </c>
      <c r="F860">
        <v>3</v>
      </c>
    </row>
    <row r="861" spans="1:6" x14ac:dyDescent="0.4">
      <c r="A861" t="s">
        <v>784</v>
      </c>
      <c r="B861" t="s">
        <v>956</v>
      </c>
      <c r="C861" t="s">
        <v>956</v>
      </c>
      <c r="D861" t="s">
        <v>802</v>
      </c>
      <c r="E861">
        <v>1</v>
      </c>
      <c r="F861">
        <v>3</v>
      </c>
    </row>
    <row r="862" spans="1:6" x14ac:dyDescent="0.4">
      <c r="A862" t="s">
        <v>790</v>
      </c>
      <c r="B862" t="s">
        <v>993</v>
      </c>
      <c r="C862" t="s">
        <v>993</v>
      </c>
      <c r="E862">
        <v>2</v>
      </c>
      <c r="F862">
        <v>3</v>
      </c>
    </row>
    <row r="863" spans="1:6" x14ac:dyDescent="0.4">
      <c r="A863" t="s">
        <v>783</v>
      </c>
      <c r="B863" t="s">
        <v>904</v>
      </c>
      <c r="C863" t="s">
        <v>904</v>
      </c>
      <c r="E863">
        <v>1</v>
      </c>
      <c r="F863">
        <v>2</v>
      </c>
    </row>
    <row r="864" spans="1:6" x14ac:dyDescent="0.4">
      <c r="A864" t="s">
        <v>786</v>
      </c>
      <c r="B864" t="s">
        <v>946</v>
      </c>
      <c r="C864" t="s">
        <v>946</v>
      </c>
      <c r="E864">
        <v>1</v>
      </c>
      <c r="F864">
        <v>2</v>
      </c>
    </row>
    <row r="865" spans="1:6" x14ac:dyDescent="0.4">
      <c r="A865" t="s">
        <v>786</v>
      </c>
      <c r="B865" t="s">
        <v>991</v>
      </c>
      <c r="C865" t="s">
        <v>991</v>
      </c>
      <c r="E865">
        <v>1</v>
      </c>
      <c r="F865">
        <v>2</v>
      </c>
    </row>
    <row r="866" spans="1:6" x14ac:dyDescent="0.4">
      <c r="A866" t="s">
        <v>786</v>
      </c>
      <c r="B866" t="s">
        <v>904</v>
      </c>
      <c r="C866" t="s">
        <v>904</v>
      </c>
      <c r="E866">
        <v>1</v>
      </c>
      <c r="F866">
        <v>2</v>
      </c>
    </row>
    <row r="867" spans="1:6" x14ac:dyDescent="0.4">
      <c r="A867" t="s">
        <v>789</v>
      </c>
      <c r="B867" t="s">
        <v>935</v>
      </c>
      <c r="C867" t="s">
        <v>935</v>
      </c>
      <c r="E867">
        <v>1</v>
      </c>
      <c r="F867">
        <v>2</v>
      </c>
    </row>
    <row r="868" spans="1:6" x14ac:dyDescent="0.4">
      <c r="A868" t="s">
        <v>789</v>
      </c>
      <c r="B868" t="s">
        <v>971</v>
      </c>
      <c r="C868" t="s">
        <v>858</v>
      </c>
      <c r="D868" t="s">
        <v>327</v>
      </c>
      <c r="E868">
        <v>1</v>
      </c>
      <c r="F868">
        <v>2</v>
      </c>
    </row>
    <row r="869" spans="1:6" x14ac:dyDescent="0.4">
      <c r="A869" t="s">
        <v>789</v>
      </c>
      <c r="B869" t="s">
        <v>901</v>
      </c>
      <c r="C869" t="s">
        <v>901</v>
      </c>
      <c r="E869">
        <v>1</v>
      </c>
      <c r="F869">
        <v>2</v>
      </c>
    </row>
    <row r="870" spans="1:6" x14ac:dyDescent="0.4">
      <c r="A870" t="s">
        <v>791</v>
      </c>
      <c r="B870" t="s">
        <v>994</v>
      </c>
      <c r="C870" t="s">
        <v>994</v>
      </c>
      <c r="E870">
        <v>1</v>
      </c>
      <c r="F870">
        <v>2</v>
      </c>
    </row>
    <row r="871" spans="1:6" x14ac:dyDescent="0.4">
      <c r="A871" t="s">
        <v>791</v>
      </c>
      <c r="B871" t="s">
        <v>991</v>
      </c>
      <c r="C871" t="s">
        <v>991</v>
      </c>
      <c r="E871">
        <v>1</v>
      </c>
      <c r="F871">
        <v>2</v>
      </c>
    </row>
    <row r="872" spans="1:6" x14ac:dyDescent="0.4">
      <c r="A872" t="s">
        <v>791</v>
      </c>
      <c r="B872" t="s">
        <v>976</v>
      </c>
      <c r="C872" t="s">
        <v>976</v>
      </c>
      <c r="E872">
        <v>1</v>
      </c>
      <c r="F872">
        <v>2</v>
      </c>
    </row>
    <row r="873" spans="1:6" x14ac:dyDescent="0.4">
      <c r="A873" t="s">
        <v>791</v>
      </c>
      <c r="B873" t="s">
        <v>886</v>
      </c>
      <c r="C873" t="s">
        <v>886</v>
      </c>
      <c r="E873">
        <v>1</v>
      </c>
      <c r="F873">
        <v>2</v>
      </c>
    </row>
    <row r="874" spans="1:6" x14ac:dyDescent="0.4">
      <c r="A874" t="s">
        <v>785</v>
      </c>
      <c r="B874" t="s">
        <v>995</v>
      </c>
      <c r="C874" t="s">
        <v>995</v>
      </c>
      <c r="E874">
        <v>1</v>
      </c>
      <c r="F874">
        <v>2</v>
      </c>
    </row>
    <row r="875" spans="1:6" x14ac:dyDescent="0.4">
      <c r="A875" t="s">
        <v>785</v>
      </c>
      <c r="B875" t="s">
        <v>904</v>
      </c>
      <c r="C875" t="s">
        <v>904</v>
      </c>
      <c r="E875">
        <v>1</v>
      </c>
      <c r="F875">
        <v>2</v>
      </c>
    </row>
    <row r="876" spans="1:6" x14ac:dyDescent="0.4">
      <c r="A876" t="s">
        <v>785</v>
      </c>
      <c r="B876" t="s">
        <v>971</v>
      </c>
      <c r="C876" t="s">
        <v>858</v>
      </c>
      <c r="D876" t="s">
        <v>327</v>
      </c>
      <c r="E876">
        <v>1</v>
      </c>
      <c r="F876">
        <v>2</v>
      </c>
    </row>
    <row r="877" spans="1:6" x14ac:dyDescent="0.4">
      <c r="A877" t="s">
        <v>784</v>
      </c>
      <c r="B877" t="s">
        <v>946</v>
      </c>
      <c r="C877" t="s">
        <v>946</v>
      </c>
      <c r="E877">
        <v>1</v>
      </c>
      <c r="F877">
        <v>2</v>
      </c>
    </row>
    <row r="878" spans="1:6" x14ac:dyDescent="0.4">
      <c r="A878" t="s">
        <v>797</v>
      </c>
      <c r="B878" t="s">
        <v>996</v>
      </c>
      <c r="C878" t="s">
        <v>996</v>
      </c>
      <c r="D878" t="s">
        <v>40</v>
      </c>
      <c r="E878">
        <v>1</v>
      </c>
      <c r="F878">
        <v>2</v>
      </c>
    </row>
    <row r="879" spans="1:6" x14ac:dyDescent="0.4">
      <c r="A879" t="s">
        <v>797</v>
      </c>
      <c r="B879" t="s">
        <v>971</v>
      </c>
      <c r="C879" t="s">
        <v>858</v>
      </c>
      <c r="D879" t="s">
        <v>327</v>
      </c>
      <c r="E879">
        <v>1</v>
      </c>
      <c r="F879">
        <v>2</v>
      </c>
    </row>
    <row r="880" spans="1:6" x14ac:dyDescent="0.4">
      <c r="A880" t="s">
        <v>793</v>
      </c>
      <c r="B880" t="s">
        <v>987</v>
      </c>
      <c r="C880" t="s">
        <v>987</v>
      </c>
      <c r="D880" t="s">
        <v>327</v>
      </c>
      <c r="E880">
        <v>2</v>
      </c>
      <c r="F880">
        <v>2</v>
      </c>
    </row>
    <row r="881" spans="1:6" x14ac:dyDescent="0.4">
      <c r="A881" t="s">
        <v>793</v>
      </c>
      <c r="B881" t="s">
        <v>901</v>
      </c>
      <c r="C881" t="s">
        <v>901</v>
      </c>
      <c r="E881">
        <v>1</v>
      </c>
      <c r="F881">
        <v>2</v>
      </c>
    </row>
    <row r="882" spans="1:6" x14ac:dyDescent="0.4">
      <c r="A882" t="s">
        <v>803</v>
      </c>
      <c r="B882" t="s">
        <v>991</v>
      </c>
      <c r="C882" t="s">
        <v>991</v>
      </c>
      <c r="E882">
        <v>1</v>
      </c>
      <c r="F882">
        <v>2</v>
      </c>
    </row>
    <row r="883" spans="1:6" x14ac:dyDescent="0.4">
      <c r="A883" t="s">
        <v>803</v>
      </c>
      <c r="B883" t="s">
        <v>867</v>
      </c>
      <c r="C883" t="s">
        <v>867</v>
      </c>
      <c r="E883">
        <v>3</v>
      </c>
      <c r="F883">
        <v>2</v>
      </c>
    </row>
    <row r="884" spans="1:6" x14ac:dyDescent="0.4">
      <c r="A884" t="s">
        <v>803</v>
      </c>
      <c r="B884" t="s">
        <v>880</v>
      </c>
      <c r="C884" t="s">
        <v>19</v>
      </c>
      <c r="E884">
        <v>3</v>
      </c>
      <c r="F884">
        <v>2</v>
      </c>
    </row>
    <row r="885" spans="1:6" x14ac:dyDescent="0.4">
      <c r="A885" t="s">
        <v>790</v>
      </c>
      <c r="B885" t="s">
        <v>946</v>
      </c>
      <c r="C885" t="s">
        <v>946</v>
      </c>
      <c r="E885">
        <v>1</v>
      </c>
      <c r="F885">
        <v>2</v>
      </c>
    </row>
    <row r="886" spans="1:6" x14ac:dyDescent="0.4">
      <c r="A886" t="s">
        <v>790</v>
      </c>
      <c r="B886" t="s">
        <v>986</v>
      </c>
      <c r="C886" t="s">
        <v>986</v>
      </c>
      <c r="D886" t="s">
        <v>305</v>
      </c>
      <c r="E886">
        <v>1</v>
      </c>
      <c r="F886">
        <v>2</v>
      </c>
    </row>
    <row r="887" spans="1:6" x14ac:dyDescent="0.4">
      <c r="A887" t="s">
        <v>790</v>
      </c>
      <c r="B887" t="s">
        <v>904</v>
      </c>
      <c r="C887" t="s">
        <v>904</v>
      </c>
      <c r="E887">
        <v>1</v>
      </c>
      <c r="F887">
        <v>2</v>
      </c>
    </row>
    <row r="888" spans="1:6" x14ac:dyDescent="0.4">
      <c r="A888" t="s">
        <v>790</v>
      </c>
      <c r="B888" t="s">
        <v>997</v>
      </c>
      <c r="C888" t="s">
        <v>997</v>
      </c>
      <c r="D888" t="s">
        <v>400</v>
      </c>
      <c r="E888">
        <v>1</v>
      </c>
      <c r="F888">
        <v>2</v>
      </c>
    </row>
    <row r="889" spans="1:6" x14ac:dyDescent="0.4">
      <c r="A889" t="s">
        <v>790</v>
      </c>
      <c r="B889" t="s">
        <v>971</v>
      </c>
      <c r="C889" t="s">
        <v>858</v>
      </c>
      <c r="D889" t="s">
        <v>327</v>
      </c>
      <c r="E889">
        <v>1</v>
      </c>
      <c r="F889">
        <v>2</v>
      </c>
    </row>
    <row r="890" spans="1:6" x14ac:dyDescent="0.4">
      <c r="A890" t="s">
        <v>794</v>
      </c>
      <c r="B890" t="s">
        <v>946</v>
      </c>
      <c r="C890" t="s">
        <v>946</v>
      </c>
      <c r="E890">
        <v>1</v>
      </c>
      <c r="F890">
        <v>2</v>
      </c>
    </row>
    <row r="891" spans="1:6" x14ac:dyDescent="0.4">
      <c r="A891" t="s">
        <v>794</v>
      </c>
      <c r="B891" t="s">
        <v>996</v>
      </c>
      <c r="C891" t="s">
        <v>996</v>
      </c>
      <c r="D891" t="s">
        <v>40</v>
      </c>
      <c r="E891">
        <v>1</v>
      </c>
      <c r="F891">
        <v>2</v>
      </c>
    </row>
    <row r="892" spans="1:6" x14ac:dyDescent="0.4">
      <c r="A892" t="s">
        <v>794</v>
      </c>
      <c r="B892" t="s">
        <v>971</v>
      </c>
      <c r="C892" t="s">
        <v>858</v>
      </c>
      <c r="D892" t="s">
        <v>327</v>
      </c>
      <c r="E892">
        <v>1</v>
      </c>
      <c r="F892">
        <v>2</v>
      </c>
    </row>
    <row r="893" spans="1:6" x14ac:dyDescent="0.4">
      <c r="A893" t="s">
        <v>792</v>
      </c>
      <c r="B893" t="s">
        <v>872</v>
      </c>
      <c r="C893" t="s">
        <v>872</v>
      </c>
      <c r="D893" t="s">
        <v>873</v>
      </c>
      <c r="E893">
        <v>1</v>
      </c>
      <c r="F893">
        <v>2</v>
      </c>
    </row>
    <row r="894" spans="1:6" x14ac:dyDescent="0.4">
      <c r="A894" t="s">
        <v>792</v>
      </c>
      <c r="B894" t="s">
        <v>976</v>
      </c>
      <c r="C894" t="s">
        <v>976</v>
      </c>
      <c r="E894">
        <v>1</v>
      </c>
      <c r="F894">
        <v>2</v>
      </c>
    </row>
    <row r="895" spans="1:6" x14ac:dyDescent="0.4">
      <c r="A895" t="s">
        <v>792</v>
      </c>
      <c r="B895" t="s">
        <v>901</v>
      </c>
      <c r="C895" t="s">
        <v>901</v>
      </c>
      <c r="E895">
        <v>1</v>
      </c>
      <c r="F895">
        <v>2</v>
      </c>
    </row>
    <row r="896" spans="1:6" x14ac:dyDescent="0.4">
      <c r="A896" t="s">
        <v>788</v>
      </c>
      <c r="B896" t="s">
        <v>991</v>
      </c>
      <c r="C896" t="s">
        <v>991</v>
      </c>
      <c r="E896">
        <v>1</v>
      </c>
      <c r="F896">
        <v>2</v>
      </c>
    </row>
    <row r="897" spans="1:6" x14ac:dyDescent="0.4">
      <c r="A897" t="s">
        <v>795</v>
      </c>
      <c r="B897" t="s">
        <v>996</v>
      </c>
      <c r="C897" t="s">
        <v>996</v>
      </c>
      <c r="D897" t="s">
        <v>40</v>
      </c>
      <c r="E897">
        <v>1</v>
      </c>
      <c r="F897">
        <v>2</v>
      </c>
    </row>
    <row r="898" spans="1:6" x14ac:dyDescent="0.4">
      <c r="A898" t="s">
        <v>795</v>
      </c>
      <c r="B898" t="s">
        <v>995</v>
      </c>
      <c r="C898" t="s">
        <v>995</v>
      </c>
      <c r="E898">
        <v>1</v>
      </c>
      <c r="F898">
        <v>2</v>
      </c>
    </row>
    <row r="899" spans="1:6" x14ac:dyDescent="0.4">
      <c r="A899" t="s">
        <v>795</v>
      </c>
      <c r="B899" t="s">
        <v>935</v>
      </c>
      <c r="C899" t="s">
        <v>935</v>
      </c>
      <c r="E899">
        <v>1</v>
      </c>
      <c r="F899">
        <v>2</v>
      </c>
    </row>
    <row r="900" spans="1:6" x14ac:dyDescent="0.4">
      <c r="A900" t="s">
        <v>795</v>
      </c>
      <c r="B900" t="s">
        <v>901</v>
      </c>
      <c r="C900" t="s">
        <v>901</v>
      </c>
      <c r="E900">
        <v>2</v>
      </c>
      <c r="F900">
        <v>2</v>
      </c>
    </row>
    <row r="901" spans="1:6" x14ac:dyDescent="0.4">
      <c r="A901" t="s">
        <v>796</v>
      </c>
      <c r="B901" t="s">
        <v>872</v>
      </c>
      <c r="C901" t="s">
        <v>872</v>
      </c>
      <c r="D901" t="s">
        <v>873</v>
      </c>
      <c r="E901">
        <v>1</v>
      </c>
      <c r="F901">
        <v>2</v>
      </c>
    </row>
    <row r="902" spans="1:6" x14ac:dyDescent="0.4">
      <c r="A902" t="s">
        <v>796</v>
      </c>
      <c r="B902" t="s">
        <v>904</v>
      </c>
      <c r="C902" t="s">
        <v>904</v>
      </c>
      <c r="E902">
        <v>1</v>
      </c>
      <c r="F902">
        <v>2</v>
      </c>
    </row>
    <row r="903" spans="1:6" x14ac:dyDescent="0.4">
      <c r="A903" t="s">
        <v>796</v>
      </c>
      <c r="B903" t="s">
        <v>998</v>
      </c>
      <c r="C903" t="s">
        <v>998</v>
      </c>
      <c r="E903">
        <v>1</v>
      </c>
      <c r="F903">
        <v>2</v>
      </c>
    </row>
    <row r="904" spans="1:6" x14ac:dyDescent="0.4">
      <c r="A904" t="s">
        <v>798</v>
      </c>
      <c r="B904" t="s">
        <v>864</v>
      </c>
      <c r="C904" t="s">
        <v>1043</v>
      </c>
      <c r="E904">
        <v>1</v>
      </c>
      <c r="F904">
        <v>2</v>
      </c>
    </row>
    <row r="905" spans="1:6" x14ac:dyDescent="0.4">
      <c r="A905" t="s">
        <v>798</v>
      </c>
      <c r="B905" t="s">
        <v>946</v>
      </c>
      <c r="C905" t="s">
        <v>946</v>
      </c>
      <c r="E905">
        <v>1</v>
      </c>
      <c r="F905">
        <v>2</v>
      </c>
    </row>
    <row r="906" spans="1:6" x14ac:dyDescent="0.4">
      <c r="A906" t="s">
        <v>798</v>
      </c>
      <c r="B906" t="s">
        <v>986</v>
      </c>
      <c r="C906" t="s">
        <v>986</v>
      </c>
      <c r="D906" t="s">
        <v>305</v>
      </c>
      <c r="E906">
        <v>3</v>
      </c>
      <c r="F906">
        <v>2</v>
      </c>
    </row>
    <row r="907" spans="1:6" x14ac:dyDescent="0.4">
      <c r="A907" t="s">
        <v>798</v>
      </c>
      <c r="B907" t="s">
        <v>898</v>
      </c>
      <c r="C907" t="s">
        <v>898</v>
      </c>
      <c r="E907">
        <v>7</v>
      </c>
      <c r="F907">
        <v>2</v>
      </c>
    </row>
    <row r="908" spans="1:6" x14ac:dyDescent="0.4">
      <c r="A908" t="s">
        <v>798</v>
      </c>
      <c r="B908" t="s">
        <v>901</v>
      </c>
      <c r="C908" t="s">
        <v>901</v>
      </c>
      <c r="E908">
        <v>3</v>
      </c>
      <c r="F908">
        <v>2</v>
      </c>
    </row>
    <row r="909" spans="1:6" x14ac:dyDescent="0.4">
      <c r="A909" t="s">
        <v>791</v>
      </c>
      <c r="B909" t="s">
        <v>987</v>
      </c>
      <c r="C909" t="s">
        <v>987</v>
      </c>
      <c r="D909" t="s">
        <v>327</v>
      </c>
      <c r="E909">
        <v>1</v>
      </c>
      <c r="F909">
        <v>1</v>
      </c>
    </row>
    <row r="910" spans="1:6" x14ac:dyDescent="0.4">
      <c r="A910" t="s">
        <v>791</v>
      </c>
      <c r="B910" t="s">
        <v>999</v>
      </c>
      <c r="C910" t="s">
        <v>818</v>
      </c>
      <c r="E910">
        <v>1</v>
      </c>
      <c r="F910">
        <v>1</v>
      </c>
    </row>
    <row r="911" spans="1:6" x14ac:dyDescent="0.4">
      <c r="A911" t="s">
        <v>785</v>
      </c>
      <c r="B911" t="s">
        <v>1000</v>
      </c>
      <c r="C911" t="s">
        <v>1045</v>
      </c>
      <c r="E911">
        <v>2</v>
      </c>
      <c r="F911">
        <v>1</v>
      </c>
    </row>
    <row r="912" spans="1:6" x14ac:dyDescent="0.4">
      <c r="A912" t="s">
        <v>786</v>
      </c>
      <c r="B912" t="s">
        <v>935</v>
      </c>
      <c r="C912" t="s">
        <v>935</v>
      </c>
      <c r="E912">
        <v>3</v>
      </c>
      <c r="F912">
        <v>0</v>
      </c>
    </row>
    <row r="913" spans="1:6" x14ac:dyDescent="0.4">
      <c r="A913" t="s">
        <v>789</v>
      </c>
      <c r="B913" t="s">
        <v>906</v>
      </c>
      <c r="C913" t="s">
        <v>906</v>
      </c>
      <c r="E913">
        <v>1</v>
      </c>
      <c r="F913">
        <v>0</v>
      </c>
    </row>
    <row r="914" spans="1:6" x14ac:dyDescent="0.4">
      <c r="A914" t="s">
        <v>789</v>
      </c>
      <c r="B914" t="s">
        <v>1001</v>
      </c>
      <c r="C914" t="s">
        <v>1001</v>
      </c>
      <c r="D914" t="s">
        <v>802</v>
      </c>
      <c r="E914">
        <v>1</v>
      </c>
      <c r="F914">
        <v>0</v>
      </c>
    </row>
    <row r="915" spans="1:6" x14ac:dyDescent="0.4">
      <c r="A915" t="s">
        <v>789</v>
      </c>
      <c r="B915" t="s">
        <v>956</v>
      </c>
      <c r="C915" t="s">
        <v>956</v>
      </c>
      <c r="D915" t="s">
        <v>802</v>
      </c>
      <c r="E915">
        <v>1</v>
      </c>
      <c r="F915">
        <v>0</v>
      </c>
    </row>
    <row r="916" spans="1:6" x14ac:dyDescent="0.4">
      <c r="A916" t="s">
        <v>785</v>
      </c>
      <c r="B916" t="s">
        <v>906</v>
      </c>
      <c r="C916" t="s">
        <v>906</v>
      </c>
      <c r="E916">
        <v>3</v>
      </c>
      <c r="F916">
        <v>0</v>
      </c>
    </row>
    <row r="917" spans="1:6" x14ac:dyDescent="0.4">
      <c r="A917" t="s">
        <v>797</v>
      </c>
      <c r="B917" t="s">
        <v>1002</v>
      </c>
      <c r="C917" t="s">
        <v>1002</v>
      </c>
      <c r="E917">
        <v>1</v>
      </c>
      <c r="F917">
        <v>0</v>
      </c>
    </row>
    <row r="918" spans="1:6" x14ac:dyDescent="0.4">
      <c r="A918" t="s">
        <v>793</v>
      </c>
      <c r="B918" t="s">
        <v>985</v>
      </c>
      <c r="C918" t="s">
        <v>903</v>
      </c>
      <c r="D918" t="s">
        <v>802</v>
      </c>
      <c r="E918">
        <v>1</v>
      </c>
      <c r="F918">
        <v>0</v>
      </c>
    </row>
    <row r="919" spans="1:6" x14ac:dyDescent="0.4">
      <c r="A919" t="s">
        <v>793</v>
      </c>
      <c r="B919" t="s">
        <v>1003</v>
      </c>
      <c r="C919" t="s">
        <v>1003</v>
      </c>
      <c r="D919" t="s">
        <v>802</v>
      </c>
      <c r="E919">
        <v>1</v>
      </c>
      <c r="F919">
        <v>0</v>
      </c>
    </row>
    <row r="920" spans="1:6" x14ac:dyDescent="0.4">
      <c r="A920" t="s">
        <v>790</v>
      </c>
      <c r="B920" t="s">
        <v>1002</v>
      </c>
      <c r="C920" t="s">
        <v>1002</v>
      </c>
      <c r="E920">
        <v>1</v>
      </c>
      <c r="F920">
        <v>0</v>
      </c>
    </row>
    <row r="921" spans="1:6" x14ac:dyDescent="0.4">
      <c r="A921" t="s">
        <v>790</v>
      </c>
      <c r="B921" t="s">
        <v>987</v>
      </c>
      <c r="C921" t="s">
        <v>987</v>
      </c>
      <c r="D921" t="s">
        <v>327</v>
      </c>
      <c r="E921">
        <v>1</v>
      </c>
      <c r="F921">
        <v>0</v>
      </c>
    </row>
    <row r="922" spans="1:6" x14ac:dyDescent="0.4">
      <c r="A922" t="s">
        <v>790</v>
      </c>
      <c r="B922" t="s">
        <v>1004</v>
      </c>
      <c r="C922" t="s">
        <v>1004</v>
      </c>
      <c r="D922" t="s">
        <v>802</v>
      </c>
      <c r="E922">
        <v>1</v>
      </c>
      <c r="F922">
        <v>0</v>
      </c>
    </row>
    <row r="923" spans="1:6" x14ac:dyDescent="0.4">
      <c r="A923" t="s">
        <v>788</v>
      </c>
      <c r="B923" t="s">
        <v>1005</v>
      </c>
      <c r="C923" t="s">
        <v>1005</v>
      </c>
      <c r="E923">
        <v>1</v>
      </c>
      <c r="F923">
        <v>0</v>
      </c>
    </row>
    <row r="924" spans="1:6" x14ac:dyDescent="0.4">
      <c r="A924" t="s">
        <v>795</v>
      </c>
      <c r="B924" t="s">
        <v>1006</v>
      </c>
      <c r="C924" t="s">
        <v>1006</v>
      </c>
      <c r="E924">
        <v>1</v>
      </c>
      <c r="F924">
        <v>0</v>
      </c>
    </row>
    <row r="925" spans="1:6" x14ac:dyDescent="0.4">
      <c r="A925" t="s">
        <v>795</v>
      </c>
      <c r="B925" t="s">
        <v>987</v>
      </c>
      <c r="C925" t="s">
        <v>987</v>
      </c>
      <c r="D925" t="s">
        <v>327</v>
      </c>
      <c r="E925">
        <v>1</v>
      </c>
      <c r="F925">
        <v>0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8B33DD-3480-9C41-889E-EA5060A76598}">
  <dimension ref="A1:T373"/>
  <sheetViews>
    <sheetView zoomScale="125" workbookViewId="0">
      <selection activeCell="A117" sqref="A117"/>
    </sheetView>
  </sheetViews>
  <sheetFormatPr defaultColWidth="11" defaultRowHeight="16" x14ac:dyDescent="0.4"/>
  <cols>
    <col min="1" max="1" width="50.83203125" bestFit="1" customWidth="1"/>
    <col min="2" max="3" width="50.83203125" customWidth="1"/>
    <col min="4" max="4" width="35.5" customWidth="1"/>
    <col min="5" max="5" width="33.5" customWidth="1"/>
    <col min="6" max="6" width="16.33203125" customWidth="1"/>
    <col min="7" max="7" width="29.83203125" customWidth="1"/>
    <col min="8" max="8" width="18.5" customWidth="1"/>
    <col min="9" max="9" width="33.33203125" customWidth="1"/>
    <col min="10" max="10" width="32.83203125" customWidth="1"/>
    <col min="11" max="11" width="17.83203125" customWidth="1"/>
    <col min="12" max="12" width="42.1640625" customWidth="1"/>
    <col min="13" max="13" width="19.5" customWidth="1"/>
    <col min="14" max="14" width="31.83203125" customWidth="1"/>
    <col min="15" max="15" width="17.5" customWidth="1"/>
    <col min="16" max="16" width="31" customWidth="1"/>
    <col min="17" max="17" width="28.1640625" customWidth="1"/>
    <col min="18" max="18" width="21.1640625" customWidth="1"/>
    <col min="19" max="19" width="31.5" customWidth="1"/>
    <col min="20" max="20" width="12.33203125" customWidth="1"/>
  </cols>
  <sheetData>
    <row r="1" spans="1:20" x14ac:dyDescent="0.4">
      <c r="A1" s="1" t="s">
        <v>442</v>
      </c>
      <c r="B1" s="1" t="s">
        <v>495</v>
      </c>
      <c r="C1" s="1" t="s">
        <v>443</v>
      </c>
      <c r="D1" s="1" t="s">
        <v>43</v>
      </c>
      <c r="E1" s="1" t="s">
        <v>44</v>
      </c>
      <c r="F1" s="1" t="s">
        <v>45</v>
      </c>
      <c r="G1" s="1" t="s">
        <v>46</v>
      </c>
      <c r="H1" s="1" t="s">
        <v>47</v>
      </c>
      <c r="I1" s="1" t="s">
        <v>48</v>
      </c>
      <c r="J1" s="1" t="s">
        <v>49</v>
      </c>
      <c r="K1" s="1" t="s">
        <v>50</v>
      </c>
      <c r="L1" s="1" t="s">
        <v>51</v>
      </c>
      <c r="M1" s="1" t="s">
        <v>52</v>
      </c>
      <c r="N1" s="1" t="s">
        <v>53</v>
      </c>
      <c r="O1" s="1" t="s">
        <v>54</v>
      </c>
      <c r="P1" s="1" t="s">
        <v>55</v>
      </c>
      <c r="Q1" s="1" t="s">
        <v>56</v>
      </c>
      <c r="R1" s="1" t="s">
        <v>57</v>
      </c>
      <c r="S1" s="1" t="s">
        <v>58</v>
      </c>
      <c r="T1" s="1" t="s">
        <v>59</v>
      </c>
    </row>
    <row r="2" spans="1:20" x14ac:dyDescent="0.4">
      <c r="A2" s="5" t="s">
        <v>114</v>
      </c>
      <c r="B2" s="6" t="s">
        <v>444</v>
      </c>
      <c r="C2" s="4" t="s">
        <v>146</v>
      </c>
      <c r="D2" s="3"/>
      <c r="E2" s="3">
        <v>72.300000000000011</v>
      </c>
      <c r="F2" s="3"/>
      <c r="G2" s="3"/>
      <c r="H2" s="3">
        <v>144</v>
      </c>
      <c r="I2" s="3">
        <v>162</v>
      </c>
      <c r="J2" s="3"/>
      <c r="K2" s="3">
        <v>177</v>
      </c>
      <c r="L2" s="3">
        <v>120.50000000000001</v>
      </c>
      <c r="M2" s="3"/>
      <c r="N2" s="3">
        <v>47.5</v>
      </c>
      <c r="O2" s="3">
        <v>59</v>
      </c>
      <c r="P2" s="3">
        <v>48.66</v>
      </c>
      <c r="Q2" s="3"/>
      <c r="R2" s="3">
        <v>83.01</v>
      </c>
      <c r="S2" s="3"/>
      <c r="T2" s="3">
        <v>913.96999999999991</v>
      </c>
    </row>
    <row r="3" spans="1:20" x14ac:dyDescent="0.4">
      <c r="A3" s="5" t="s">
        <v>129</v>
      </c>
      <c r="B3" s="6" t="s">
        <v>445</v>
      </c>
      <c r="C3" s="4" t="s">
        <v>146</v>
      </c>
      <c r="D3" s="3"/>
      <c r="E3" s="3">
        <v>44.49</v>
      </c>
      <c r="F3" s="3">
        <v>22</v>
      </c>
      <c r="G3" s="3"/>
      <c r="H3" s="3">
        <v>108</v>
      </c>
      <c r="I3" s="3">
        <v>90</v>
      </c>
      <c r="J3" s="3">
        <v>55</v>
      </c>
      <c r="K3" s="3">
        <v>66</v>
      </c>
      <c r="L3" s="3"/>
      <c r="M3" s="3"/>
      <c r="N3" s="3">
        <v>73</v>
      </c>
      <c r="O3" s="3"/>
      <c r="P3" s="3"/>
      <c r="Q3" s="3"/>
      <c r="R3" s="3">
        <v>141</v>
      </c>
      <c r="S3" s="3">
        <v>108</v>
      </c>
      <c r="T3" s="3">
        <v>707.49</v>
      </c>
    </row>
    <row r="4" spans="1:20" x14ac:dyDescent="0.4">
      <c r="A4" s="5" t="s">
        <v>147</v>
      </c>
      <c r="B4" s="6" t="s">
        <v>446</v>
      </c>
      <c r="C4" s="4" t="s">
        <v>146</v>
      </c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>
        <v>60</v>
      </c>
      <c r="P4" s="3"/>
      <c r="Q4" s="3"/>
      <c r="R4" s="3"/>
      <c r="S4" s="3"/>
      <c r="T4" s="3">
        <v>60</v>
      </c>
    </row>
    <row r="5" spans="1:20" x14ac:dyDescent="0.4">
      <c r="A5" s="5" t="s">
        <v>148</v>
      </c>
      <c r="B5" s="6" t="s">
        <v>447</v>
      </c>
      <c r="C5" s="4" t="s">
        <v>146</v>
      </c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>
        <v>45.57</v>
      </c>
      <c r="R5" s="3"/>
      <c r="S5" s="3"/>
      <c r="T5" s="3">
        <v>45.57</v>
      </c>
    </row>
    <row r="6" spans="1:20" x14ac:dyDescent="0.4">
      <c r="A6" s="5" t="s">
        <v>35</v>
      </c>
      <c r="B6" s="6" t="s">
        <v>35</v>
      </c>
      <c r="C6" s="4" t="s">
        <v>149</v>
      </c>
      <c r="D6" s="3">
        <v>2609.1000000000004</v>
      </c>
      <c r="E6" s="3">
        <v>2162.7999999999997</v>
      </c>
      <c r="F6" s="3">
        <v>2582.41</v>
      </c>
      <c r="G6" s="3"/>
      <c r="H6" s="3">
        <v>2040.3100000000004</v>
      </c>
      <c r="I6" s="3">
        <v>2206.4</v>
      </c>
      <c r="J6" s="3">
        <v>1919.44</v>
      </c>
      <c r="K6" s="3">
        <v>1423.31</v>
      </c>
      <c r="L6" s="3">
        <v>1982.7999999999997</v>
      </c>
      <c r="M6" s="3">
        <v>1282.8400000000001</v>
      </c>
      <c r="N6" s="3">
        <v>2934.22</v>
      </c>
      <c r="O6" s="3">
        <v>2767.67</v>
      </c>
      <c r="P6" s="3"/>
      <c r="Q6" s="3">
        <v>1776.5999999999997</v>
      </c>
      <c r="R6" s="3">
        <v>1787.5</v>
      </c>
      <c r="S6" s="3">
        <v>1062.9100000000001</v>
      </c>
      <c r="T6" s="3">
        <v>28538.31</v>
      </c>
    </row>
    <row r="7" spans="1:20" x14ac:dyDescent="0.4">
      <c r="A7" s="5" t="s">
        <v>63</v>
      </c>
      <c r="B7" s="6" t="s">
        <v>448</v>
      </c>
      <c r="C7" s="4" t="s">
        <v>149</v>
      </c>
      <c r="D7" s="3">
        <v>2049.7599999999998</v>
      </c>
      <c r="E7" s="3">
        <v>505.6</v>
      </c>
      <c r="F7" s="3">
        <v>2630.8799999999997</v>
      </c>
      <c r="G7" s="3">
        <v>897.7</v>
      </c>
      <c r="H7" s="3">
        <v>1782.8999999999992</v>
      </c>
      <c r="I7" s="3">
        <v>2678.2999999999993</v>
      </c>
      <c r="J7" s="3">
        <v>2012.76</v>
      </c>
      <c r="K7" s="3">
        <v>1373.27</v>
      </c>
      <c r="L7" s="3">
        <v>1005.1999999999999</v>
      </c>
      <c r="M7" s="3">
        <v>1144.1500000000001</v>
      </c>
      <c r="N7" s="3">
        <v>2249.5499999999993</v>
      </c>
      <c r="O7" s="3">
        <v>2060.2399999999998</v>
      </c>
      <c r="P7" s="3">
        <v>1179.6999999999998</v>
      </c>
      <c r="Q7" s="3">
        <v>1179.7</v>
      </c>
      <c r="R7" s="3">
        <v>2287.48</v>
      </c>
      <c r="S7" s="3">
        <v>1347.35</v>
      </c>
      <c r="T7" s="3">
        <v>26384.539999999997</v>
      </c>
    </row>
    <row r="8" spans="1:20" x14ac:dyDescent="0.4">
      <c r="A8" s="5" t="s">
        <v>66</v>
      </c>
      <c r="B8" s="6" t="s">
        <v>38</v>
      </c>
      <c r="C8" s="4" t="s">
        <v>149</v>
      </c>
      <c r="D8" s="3">
        <v>1118.42</v>
      </c>
      <c r="E8" s="3">
        <v>296.8</v>
      </c>
      <c r="F8" s="3">
        <v>1269.18</v>
      </c>
      <c r="G8" s="3">
        <v>380.69999999999993</v>
      </c>
      <c r="H8" s="3">
        <v>1106.74</v>
      </c>
      <c r="I8" s="3">
        <v>497.24</v>
      </c>
      <c r="J8" s="3">
        <v>1056</v>
      </c>
      <c r="K8" s="3">
        <v>1047</v>
      </c>
      <c r="L8" s="3">
        <v>620.79999999999995</v>
      </c>
      <c r="M8" s="3">
        <v>795</v>
      </c>
      <c r="N8" s="3">
        <v>706.46</v>
      </c>
      <c r="O8" s="3">
        <v>1537</v>
      </c>
      <c r="P8" s="3">
        <v>705</v>
      </c>
      <c r="Q8" s="3">
        <v>302.68</v>
      </c>
      <c r="R8" s="3">
        <v>423</v>
      </c>
      <c r="S8" s="3">
        <v>960.94</v>
      </c>
      <c r="T8" s="3">
        <v>12822.960000000001</v>
      </c>
    </row>
    <row r="9" spans="1:20" x14ac:dyDescent="0.4">
      <c r="A9" s="5" t="s">
        <v>69</v>
      </c>
      <c r="B9" s="6" t="s">
        <v>449</v>
      </c>
      <c r="C9" s="4" t="s">
        <v>149</v>
      </c>
      <c r="D9" s="3">
        <v>749.4</v>
      </c>
      <c r="E9" s="3"/>
      <c r="F9" s="3">
        <v>521.42999999999995</v>
      </c>
      <c r="G9" s="3"/>
      <c r="H9" s="3">
        <v>1095.6400000000001</v>
      </c>
      <c r="I9" s="3"/>
      <c r="J9" s="3">
        <v>536</v>
      </c>
      <c r="K9" s="3">
        <v>618.89</v>
      </c>
      <c r="L9" s="3">
        <v>394.09999999999997</v>
      </c>
      <c r="M9" s="3">
        <v>395.9</v>
      </c>
      <c r="N9" s="3">
        <v>1172.07</v>
      </c>
      <c r="O9" s="3">
        <v>248.29999999999998</v>
      </c>
      <c r="P9" s="3"/>
      <c r="Q9" s="3">
        <v>684.31999999999994</v>
      </c>
      <c r="R9" s="3">
        <v>268</v>
      </c>
      <c r="S9" s="3">
        <v>585.66</v>
      </c>
      <c r="T9" s="3">
        <v>7269.7099999999991</v>
      </c>
    </row>
    <row r="10" spans="1:20" x14ac:dyDescent="0.4">
      <c r="A10" s="5" t="s">
        <v>83</v>
      </c>
      <c r="B10" s="6" t="s">
        <v>450</v>
      </c>
      <c r="C10" s="4" t="s">
        <v>149</v>
      </c>
      <c r="D10" s="3">
        <v>262.44</v>
      </c>
      <c r="E10" s="3">
        <v>43.6</v>
      </c>
      <c r="F10" s="3">
        <v>696.09</v>
      </c>
      <c r="G10" s="3"/>
      <c r="H10" s="3">
        <v>131.22</v>
      </c>
      <c r="I10" s="3">
        <v>128.97</v>
      </c>
      <c r="J10" s="3">
        <v>349.92</v>
      </c>
      <c r="K10" s="3">
        <v>131.22</v>
      </c>
      <c r="L10" s="3">
        <v>174.4</v>
      </c>
      <c r="M10" s="3">
        <v>131.22</v>
      </c>
      <c r="N10" s="3">
        <v>305.43</v>
      </c>
      <c r="O10" s="3">
        <v>262.44</v>
      </c>
      <c r="P10" s="3"/>
      <c r="Q10" s="3"/>
      <c r="R10" s="3"/>
      <c r="S10" s="3">
        <v>171.96</v>
      </c>
      <c r="T10" s="3">
        <v>2788.9100000000003</v>
      </c>
    </row>
    <row r="11" spans="1:20" x14ac:dyDescent="0.4">
      <c r="A11" s="5" t="s">
        <v>86</v>
      </c>
      <c r="B11" s="6" t="s">
        <v>451</v>
      </c>
      <c r="C11" s="4" t="s">
        <v>149</v>
      </c>
      <c r="D11" s="3"/>
      <c r="E11" s="3"/>
      <c r="F11" s="3">
        <v>648.00000000000011</v>
      </c>
      <c r="G11" s="3">
        <v>417.36</v>
      </c>
      <c r="H11" s="3">
        <v>720</v>
      </c>
      <c r="I11" s="3">
        <v>129.6</v>
      </c>
      <c r="J11" s="3"/>
      <c r="K11" s="3">
        <v>64.8</v>
      </c>
      <c r="L11" s="3"/>
      <c r="M11" s="3">
        <v>32.4</v>
      </c>
      <c r="N11" s="3"/>
      <c r="O11" s="3">
        <v>518.4</v>
      </c>
      <c r="P11" s="3"/>
      <c r="Q11" s="3">
        <v>76.14</v>
      </c>
      <c r="R11" s="3"/>
      <c r="S11" s="3">
        <v>64.8</v>
      </c>
      <c r="T11" s="3">
        <v>2671.5</v>
      </c>
    </row>
    <row r="12" spans="1:20" x14ac:dyDescent="0.4">
      <c r="A12" s="5" t="s">
        <v>92</v>
      </c>
      <c r="B12" s="6" t="s">
        <v>452</v>
      </c>
      <c r="C12" s="4" t="s">
        <v>149</v>
      </c>
      <c r="D12" s="3">
        <v>95.94</v>
      </c>
      <c r="E12" s="3">
        <v>84.8</v>
      </c>
      <c r="F12" s="3">
        <v>232.48</v>
      </c>
      <c r="G12" s="3">
        <v>82.72</v>
      </c>
      <c r="H12" s="3"/>
      <c r="I12" s="3">
        <v>185.67</v>
      </c>
      <c r="J12" s="3">
        <v>47.97</v>
      </c>
      <c r="K12" s="3"/>
      <c r="L12" s="3">
        <v>127.19999999999999</v>
      </c>
      <c r="M12" s="3">
        <v>95.94</v>
      </c>
      <c r="N12" s="3">
        <v>79.13</v>
      </c>
      <c r="O12" s="3">
        <v>143.91</v>
      </c>
      <c r="P12" s="3">
        <v>645.78</v>
      </c>
      <c r="Q12" s="3">
        <v>124.08</v>
      </c>
      <c r="R12" s="3"/>
      <c r="S12" s="3">
        <v>127.62</v>
      </c>
      <c r="T12" s="3">
        <v>2073.2399999999998</v>
      </c>
    </row>
    <row r="13" spans="1:20" x14ac:dyDescent="0.4">
      <c r="A13" s="5" t="s">
        <v>97</v>
      </c>
      <c r="B13" s="6" t="s">
        <v>453</v>
      </c>
      <c r="C13" s="4" t="s">
        <v>149</v>
      </c>
      <c r="D13" s="3">
        <v>249.96</v>
      </c>
      <c r="E13" s="3">
        <v>35.270000000000003</v>
      </c>
      <c r="F13" s="3">
        <v>362.03</v>
      </c>
      <c r="G13" s="3"/>
      <c r="H13" s="3"/>
      <c r="I13" s="3">
        <v>78</v>
      </c>
      <c r="J13" s="3">
        <v>153.72999999999999</v>
      </c>
      <c r="K13" s="3">
        <v>83.32</v>
      </c>
      <c r="L13" s="3">
        <v>105.81</v>
      </c>
      <c r="M13" s="3">
        <v>166.64</v>
      </c>
      <c r="N13" s="3">
        <v>333.28</v>
      </c>
      <c r="O13" s="3"/>
      <c r="P13" s="3"/>
      <c r="Q13" s="3"/>
      <c r="R13" s="3">
        <v>208.29999999999998</v>
      </c>
      <c r="S13" s="3">
        <v>78</v>
      </c>
      <c r="T13" s="3">
        <v>1854.3399999999997</v>
      </c>
    </row>
    <row r="14" spans="1:20" x14ac:dyDescent="0.4">
      <c r="A14" s="5" t="s">
        <v>99</v>
      </c>
      <c r="B14" s="6" t="s">
        <v>99</v>
      </c>
      <c r="C14" s="4" t="s">
        <v>149</v>
      </c>
      <c r="D14" s="3"/>
      <c r="E14" s="3">
        <v>170</v>
      </c>
      <c r="F14" s="3">
        <v>304.20000000000005</v>
      </c>
      <c r="G14" s="3"/>
      <c r="H14" s="3">
        <v>0</v>
      </c>
      <c r="I14" s="3">
        <v>118.34</v>
      </c>
      <c r="J14" s="3">
        <v>120</v>
      </c>
      <c r="K14" s="3">
        <v>122.51</v>
      </c>
      <c r="L14" s="3">
        <v>124</v>
      </c>
      <c r="M14" s="3">
        <v>121.68</v>
      </c>
      <c r="N14" s="3">
        <v>185.01</v>
      </c>
      <c r="O14" s="3">
        <v>123.34000000000003</v>
      </c>
      <c r="P14" s="3"/>
      <c r="Q14" s="3">
        <v>315.83999999999997</v>
      </c>
      <c r="R14" s="3"/>
      <c r="S14" s="3">
        <v>60.84</v>
      </c>
      <c r="T14" s="3">
        <v>1765.7599999999998</v>
      </c>
    </row>
    <row r="15" spans="1:20" x14ac:dyDescent="0.4">
      <c r="A15" s="5" t="s">
        <v>112</v>
      </c>
      <c r="B15" s="6" t="s">
        <v>454</v>
      </c>
      <c r="C15" s="4" t="s">
        <v>149</v>
      </c>
      <c r="D15" s="3">
        <v>32.83</v>
      </c>
      <c r="E15" s="3"/>
      <c r="F15" s="3">
        <v>225.08999999999997</v>
      </c>
      <c r="G15" s="3"/>
      <c r="H15" s="3">
        <v>128.95999999999998</v>
      </c>
      <c r="I15" s="3">
        <v>96.13</v>
      </c>
      <c r="J15" s="3">
        <v>131.32</v>
      </c>
      <c r="K15" s="3"/>
      <c r="L15" s="3">
        <v>61.6</v>
      </c>
      <c r="M15" s="3"/>
      <c r="N15" s="3">
        <v>162.97</v>
      </c>
      <c r="O15" s="3">
        <v>131.32</v>
      </c>
      <c r="P15" s="3"/>
      <c r="Q15" s="3"/>
      <c r="R15" s="3"/>
      <c r="S15" s="3"/>
      <c r="T15" s="3">
        <v>970.22</v>
      </c>
    </row>
    <row r="16" spans="1:20" x14ac:dyDescent="0.4">
      <c r="A16" s="5" t="s">
        <v>116</v>
      </c>
      <c r="B16" s="6" t="s">
        <v>455</v>
      </c>
      <c r="C16" s="4" t="s">
        <v>149</v>
      </c>
      <c r="D16" s="3"/>
      <c r="E16" s="3"/>
      <c r="F16" s="3">
        <v>346.12</v>
      </c>
      <c r="G16" s="3"/>
      <c r="H16" s="3">
        <v>161.52000000000001</v>
      </c>
      <c r="I16" s="3"/>
      <c r="J16" s="3"/>
      <c r="K16" s="3"/>
      <c r="L16" s="3"/>
      <c r="M16" s="3"/>
      <c r="N16" s="3">
        <v>103.24000000000001</v>
      </c>
      <c r="O16" s="3">
        <v>53.84</v>
      </c>
      <c r="P16" s="3"/>
      <c r="Q16" s="3"/>
      <c r="R16" s="3">
        <v>45.9</v>
      </c>
      <c r="S16" s="3">
        <v>197.6</v>
      </c>
      <c r="T16" s="3">
        <v>908.22</v>
      </c>
    </row>
    <row r="17" spans="1:20" x14ac:dyDescent="0.4">
      <c r="A17" s="5" t="s">
        <v>120</v>
      </c>
      <c r="B17" s="6" t="s">
        <v>456</v>
      </c>
      <c r="C17" s="4" t="s">
        <v>149</v>
      </c>
      <c r="D17" s="3">
        <v>178</v>
      </c>
      <c r="E17" s="3"/>
      <c r="F17" s="3"/>
      <c r="G17" s="3"/>
      <c r="H17" s="3">
        <v>311.5</v>
      </c>
      <c r="I17" s="3">
        <v>78</v>
      </c>
      <c r="J17" s="3"/>
      <c r="K17" s="3"/>
      <c r="L17" s="3"/>
      <c r="M17" s="3"/>
      <c r="N17" s="3"/>
      <c r="O17" s="3">
        <v>178</v>
      </c>
      <c r="P17" s="3"/>
      <c r="Q17" s="3"/>
      <c r="R17" s="3"/>
      <c r="S17" s="3">
        <v>78</v>
      </c>
      <c r="T17" s="3">
        <v>823.5</v>
      </c>
    </row>
    <row r="18" spans="1:20" x14ac:dyDescent="0.4">
      <c r="A18" s="5" t="s">
        <v>121</v>
      </c>
      <c r="B18" s="6" t="s">
        <v>455</v>
      </c>
      <c r="C18" s="4" t="s">
        <v>149</v>
      </c>
      <c r="D18" s="3"/>
      <c r="E18" s="3">
        <v>55.2</v>
      </c>
      <c r="F18" s="3">
        <v>107.68</v>
      </c>
      <c r="G18" s="3"/>
      <c r="H18" s="3">
        <v>107.68</v>
      </c>
      <c r="I18" s="3">
        <v>161.52000000000001</v>
      </c>
      <c r="J18" s="3"/>
      <c r="K18" s="3">
        <v>53.84</v>
      </c>
      <c r="L18" s="3">
        <v>55.2</v>
      </c>
      <c r="M18" s="3"/>
      <c r="N18" s="3">
        <v>53.84</v>
      </c>
      <c r="O18" s="3">
        <v>107.68</v>
      </c>
      <c r="P18" s="3"/>
      <c r="Q18" s="3"/>
      <c r="R18" s="3">
        <v>107.68</v>
      </c>
      <c r="S18" s="3"/>
      <c r="T18" s="3">
        <v>810.32000000000016</v>
      </c>
    </row>
    <row r="19" spans="1:20" x14ac:dyDescent="0.4">
      <c r="A19" s="5" t="s">
        <v>125</v>
      </c>
      <c r="B19" s="6" t="s">
        <v>451</v>
      </c>
      <c r="C19" s="4" t="s">
        <v>149</v>
      </c>
      <c r="D19" s="3"/>
      <c r="E19" s="3">
        <v>212.64</v>
      </c>
      <c r="F19" s="3"/>
      <c r="G19" s="3"/>
      <c r="H19" s="3"/>
      <c r="I19" s="3"/>
      <c r="J19" s="3"/>
      <c r="K19" s="3"/>
      <c r="L19" s="3">
        <v>531.66</v>
      </c>
      <c r="M19" s="3"/>
      <c r="N19" s="3"/>
      <c r="O19" s="3"/>
      <c r="P19" s="3"/>
      <c r="Q19" s="3"/>
      <c r="R19" s="3"/>
      <c r="S19" s="3"/>
      <c r="T19" s="3">
        <v>744.3</v>
      </c>
    </row>
    <row r="20" spans="1:20" x14ac:dyDescent="0.4">
      <c r="A20" s="5" t="s">
        <v>130</v>
      </c>
      <c r="B20" s="6" t="s">
        <v>457</v>
      </c>
      <c r="C20" s="4" t="s">
        <v>149</v>
      </c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>
        <v>704.99999999999977</v>
      </c>
      <c r="Q20" s="3"/>
      <c r="R20" s="3"/>
      <c r="S20" s="3"/>
      <c r="T20" s="3">
        <v>704.99999999999977</v>
      </c>
    </row>
    <row r="21" spans="1:20" x14ac:dyDescent="0.4">
      <c r="A21" s="5" t="s">
        <v>140</v>
      </c>
      <c r="B21" s="6" t="s">
        <v>458</v>
      </c>
      <c r="C21" s="4" t="s">
        <v>149</v>
      </c>
      <c r="D21" s="3"/>
      <c r="E21" s="3">
        <v>60</v>
      </c>
      <c r="F21" s="3">
        <v>113.46</v>
      </c>
      <c r="G21" s="3"/>
      <c r="H21" s="3"/>
      <c r="I21" s="3"/>
      <c r="J21" s="3"/>
      <c r="K21" s="3">
        <v>57.48</v>
      </c>
      <c r="L21" s="3">
        <v>60</v>
      </c>
      <c r="M21" s="3"/>
      <c r="N21" s="3"/>
      <c r="O21" s="3">
        <v>143.69999999999999</v>
      </c>
      <c r="P21" s="3"/>
      <c r="Q21" s="3"/>
      <c r="R21" s="3"/>
      <c r="S21" s="3">
        <v>141.44999999999999</v>
      </c>
      <c r="T21" s="3">
        <v>576.08999999999992</v>
      </c>
    </row>
    <row r="22" spans="1:20" x14ac:dyDescent="0.4">
      <c r="A22" s="5" t="s">
        <v>143</v>
      </c>
      <c r="B22" s="6" t="s">
        <v>459</v>
      </c>
      <c r="C22" s="4" t="s">
        <v>149</v>
      </c>
      <c r="D22" s="3">
        <v>288.2</v>
      </c>
      <c r="E22" s="3"/>
      <c r="F22" s="3">
        <v>75.48</v>
      </c>
      <c r="G22" s="3"/>
      <c r="H22" s="3"/>
      <c r="I22" s="3"/>
      <c r="J22" s="3"/>
      <c r="K22" s="3"/>
      <c r="L22" s="3"/>
      <c r="M22" s="3"/>
      <c r="N22" s="3"/>
      <c r="O22" s="3">
        <v>84.48</v>
      </c>
      <c r="P22" s="3"/>
      <c r="Q22" s="3"/>
      <c r="R22" s="3"/>
      <c r="S22" s="3">
        <v>115.5</v>
      </c>
      <c r="T22" s="3">
        <v>563.66000000000008</v>
      </c>
    </row>
    <row r="23" spans="1:20" x14ac:dyDescent="0.4">
      <c r="A23" s="5" t="s">
        <v>150</v>
      </c>
      <c r="B23" s="6" t="s">
        <v>448</v>
      </c>
      <c r="C23" s="4" t="s">
        <v>149</v>
      </c>
      <c r="D23" s="3">
        <v>40.75</v>
      </c>
      <c r="E23" s="3"/>
      <c r="F23" s="3"/>
      <c r="G23" s="3"/>
      <c r="H23" s="3">
        <v>29.33</v>
      </c>
      <c r="I23" s="3"/>
      <c r="J23" s="3">
        <v>140.16</v>
      </c>
      <c r="K23" s="3">
        <v>70.08</v>
      </c>
      <c r="L23" s="3">
        <v>32.4</v>
      </c>
      <c r="M23" s="3">
        <v>40.75</v>
      </c>
      <c r="N23" s="3"/>
      <c r="O23" s="3">
        <v>81.5</v>
      </c>
      <c r="P23" s="3"/>
      <c r="Q23" s="3"/>
      <c r="R23" s="3"/>
      <c r="S23" s="3"/>
      <c r="T23" s="3">
        <v>434.96999999999997</v>
      </c>
    </row>
    <row r="24" spans="1:20" x14ac:dyDescent="0.4">
      <c r="A24" s="5" t="s">
        <v>151</v>
      </c>
      <c r="B24" s="6" t="s">
        <v>460</v>
      </c>
      <c r="C24" s="4" t="s">
        <v>149</v>
      </c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>
        <v>432</v>
      </c>
      <c r="S24" s="3"/>
      <c r="T24" s="3">
        <v>432</v>
      </c>
    </row>
    <row r="25" spans="1:20" x14ac:dyDescent="0.4">
      <c r="A25" s="5" t="s">
        <v>152</v>
      </c>
      <c r="B25" s="6" t="s">
        <v>461</v>
      </c>
      <c r="C25" s="4" t="s">
        <v>149</v>
      </c>
      <c r="D25" s="3"/>
      <c r="E25" s="3"/>
      <c r="F25" s="3"/>
      <c r="G25" s="3"/>
      <c r="H25" s="3"/>
      <c r="I25" s="3"/>
      <c r="J25" s="3"/>
      <c r="K25" s="3">
        <v>58.65</v>
      </c>
      <c r="L25" s="3"/>
      <c r="M25" s="3">
        <v>351.9</v>
      </c>
      <c r="N25" s="3"/>
      <c r="O25" s="3"/>
      <c r="P25" s="3"/>
      <c r="Q25" s="3"/>
      <c r="R25" s="3"/>
      <c r="S25" s="3"/>
      <c r="T25" s="3">
        <v>410.54999999999995</v>
      </c>
    </row>
    <row r="26" spans="1:20" x14ac:dyDescent="0.4">
      <c r="A26" s="5" t="s">
        <v>153</v>
      </c>
      <c r="B26" s="6" t="s">
        <v>462</v>
      </c>
      <c r="C26" s="4" t="s">
        <v>149</v>
      </c>
      <c r="D26" s="3"/>
      <c r="E26" s="3"/>
      <c r="F26" s="3"/>
      <c r="G26" s="3"/>
      <c r="H26" s="3"/>
      <c r="I26" s="3"/>
      <c r="J26" s="3"/>
      <c r="K26" s="3"/>
      <c r="L26" s="3">
        <v>367.59000000000003</v>
      </c>
      <c r="M26" s="3"/>
      <c r="N26" s="3"/>
      <c r="O26" s="3"/>
      <c r="P26" s="3"/>
      <c r="Q26" s="3"/>
      <c r="R26" s="3"/>
      <c r="S26" s="3"/>
      <c r="T26" s="3">
        <v>367.59000000000003</v>
      </c>
    </row>
    <row r="27" spans="1:20" x14ac:dyDescent="0.4">
      <c r="A27" s="5" t="s">
        <v>154</v>
      </c>
      <c r="B27" s="6" t="s">
        <v>455</v>
      </c>
      <c r="C27" s="4" t="s">
        <v>149</v>
      </c>
      <c r="D27" s="3"/>
      <c r="E27" s="3"/>
      <c r="F27" s="3"/>
      <c r="G27" s="3"/>
      <c r="H27" s="3"/>
      <c r="I27" s="3"/>
      <c r="J27" s="3"/>
      <c r="K27" s="3">
        <v>43</v>
      </c>
      <c r="L27" s="3">
        <v>40.4</v>
      </c>
      <c r="M27" s="3">
        <v>129</v>
      </c>
      <c r="N27" s="3"/>
      <c r="O27" s="3"/>
      <c r="P27" s="3"/>
      <c r="Q27" s="3"/>
      <c r="R27" s="3">
        <v>129</v>
      </c>
      <c r="S27" s="3"/>
      <c r="T27" s="3">
        <v>341.4</v>
      </c>
    </row>
    <row r="28" spans="1:20" x14ac:dyDescent="0.4">
      <c r="A28" s="5" t="s">
        <v>155</v>
      </c>
      <c r="B28" s="6" t="s">
        <v>463</v>
      </c>
      <c r="C28" s="4" t="s">
        <v>149</v>
      </c>
      <c r="D28" s="3"/>
      <c r="E28" s="3"/>
      <c r="F28" s="3"/>
      <c r="G28" s="3"/>
      <c r="H28" s="3"/>
      <c r="I28" s="3"/>
      <c r="J28" s="3"/>
      <c r="K28" s="3">
        <v>42.08</v>
      </c>
      <c r="L28" s="3">
        <v>127.97999999999999</v>
      </c>
      <c r="M28" s="3"/>
      <c r="N28" s="3">
        <v>83.49</v>
      </c>
      <c r="O28" s="3"/>
      <c r="P28" s="3"/>
      <c r="Q28" s="3"/>
      <c r="R28" s="3"/>
      <c r="S28" s="3">
        <v>82.82</v>
      </c>
      <c r="T28" s="3">
        <v>336.37</v>
      </c>
    </row>
    <row r="29" spans="1:20" x14ac:dyDescent="0.4">
      <c r="A29" s="5" t="s">
        <v>156</v>
      </c>
      <c r="B29" s="6" t="s">
        <v>464</v>
      </c>
      <c r="C29" s="4" t="s">
        <v>149</v>
      </c>
      <c r="D29" s="3"/>
      <c r="E29" s="3"/>
      <c r="F29" s="3"/>
      <c r="G29" s="3"/>
      <c r="H29" s="3"/>
      <c r="I29" s="3"/>
      <c r="J29" s="3"/>
      <c r="K29" s="3"/>
      <c r="L29" s="3">
        <v>288</v>
      </c>
      <c r="M29" s="3"/>
      <c r="N29" s="3"/>
      <c r="O29" s="3"/>
      <c r="P29" s="3"/>
      <c r="Q29" s="3"/>
      <c r="R29" s="3"/>
      <c r="S29" s="3"/>
      <c r="T29" s="3">
        <v>288</v>
      </c>
    </row>
    <row r="30" spans="1:20" x14ac:dyDescent="0.4">
      <c r="A30" s="5" t="s">
        <v>157</v>
      </c>
      <c r="B30" s="6" t="s">
        <v>465</v>
      </c>
      <c r="C30" s="4" t="s">
        <v>149</v>
      </c>
      <c r="D30" s="3"/>
      <c r="E30" s="3"/>
      <c r="F30" s="3"/>
      <c r="G30" s="3"/>
      <c r="H30" s="3">
        <v>41.47</v>
      </c>
      <c r="I30" s="3"/>
      <c r="J30" s="3"/>
      <c r="K30" s="3">
        <v>52.67</v>
      </c>
      <c r="L30" s="3"/>
      <c r="M30" s="3"/>
      <c r="N30" s="3"/>
      <c r="O30" s="3">
        <v>144.73000000000002</v>
      </c>
      <c r="P30" s="3"/>
      <c r="Q30" s="3"/>
      <c r="R30" s="3"/>
      <c r="S30" s="3"/>
      <c r="T30" s="3">
        <v>238.87</v>
      </c>
    </row>
    <row r="31" spans="1:20" x14ac:dyDescent="0.4">
      <c r="A31" s="5" t="s">
        <v>158</v>
      </c>
      <c r="B31" s="6" t="s">
        <v>466</v>
      </c>
      <c r="C31" s="4" t="s">
        <v>149</v>
      </c>
      <c r="D31" s="3"/>
      <c r="E31" s="3"/>
      <c r="F31" s="3"/>
      <c r="G31" s="3"/>
      <c r="H31" s="3"/>
      <c r="I31" s="3"/>
      <c r="J31" s="3"/>
      <c r="K31" s="3"/>
      <c r="L31" s="3">
        <v>184</v>
      </c>
      <c r="M31" s="3">
        <v>43.74</v>
      </c>
      <c r="N31" s="3"/>
      <c r="O31" s="3"/>
      <c r="P31" s="3"/>
      <c r="Q31" s="3"/>
      <c r="R31" s="3"/>
      <c r="S31" s="3"/>
      <c r="T31" s="3">
        <v>227.74</v>
      </c>
    </row>
    <row r="32" spans="1:20" x14ac:dyDescent="0.4">
      <c r="A32" s="5" t="s">
        <v>159</v>
      </c>
      <c r="B32" s="6" t="s">
        <v>467</v>
      </c>
      <c r="C32" s="4" t="s">
        <v>149</v>
      </c>
      <c r="D32" s="3"/>
      <c r="E32" s="3"/>
      <c r="F32" s="3"/>
      <c r="G32" s="3"/>
      <c r="H32" s="3"/>
      <c r="I32" s="3"/>
      <c r="J32" s="3"/>
      <c r="K32" s="3"/>
      <c r="L32" s="3">
        <v>217.48000000000002</v>
      </c>
      <c r="M32" s="3"/>
      <c r="N32" s="3"/>
      <c r="O32" s="3"/>
      <c r="P32" s="3"/>
      <c r="Q32" s="3"/>
      <c r="R32" s="3"/>
      <c r="S32" s="3"/>
      <c r="T32" s="3">
        <v>217.48000000000002</v>
      </c>
    </row>
    <row r="33" spans="1:20" x14ac:dyDescent="0.4">
      <c r="A33" s="5" t="s">
        <v>160</v>
      </c>
      <c r="B33" s="6" t="s">
        <v>468</v>
      </c>
      <c r="C33" s="4" t="s">
        <v>149</v>
      </c>
      <c r="D33" s="3"/>
      <c r="E33" s="3"/>
      <c r="F33" s="3"/>
      <c r="G33" s="3"/>
      <c r="H33" s="3"/>
      <c r="I33" s="3"/>
      <c r="J33" s="3"/>
      <c r="K33" s="3">
        <v>25</v>
      </c>
      <c r="L33" s="3">
        <v>34.799999999999997</v>
      </c>
      <c r="M33" s="3">
        <v>34.020000000000003</v>
      </c>
      <c r="N33" s="3"/>
      <c r="O33" s="3">
        <v>50</v>
      </c>
      <c r="P33" s="3"/>
      <c r="Q33" s="3"/>
      <c r="R33" s="3">
        <v>35.270000000000003</v>
      </c>
      <c r="S33" s="3"/>
      <c r="T33" s="3">
        <v>179.09</v>
      </c>
    </row>
    <row r="34" spans="1:20" x14ac:dyDescent="0.4">
      <c r="A34" s="5" t="s">
        <v>161</v>
      </c>
      <c r="B34" s="6" t="s">
        <v>469</v>
      </c>
      <c r="C34" s="4" t="s">
        <v>149</v>
      </c>
      <c r="D34" s="3"/>
      <c r="E34" s="3"/>
      <c r="F34" s="3"/>
      <c r="G34" s="3"/>
      <c r="H34" s="3"/>
      <c r="I34" s="3"/>
      <c r="J34" s="3"/>
      <c r="K34" s="3"/>
      <c r="L34" s="3">
        <v>163.53</v>
      </c>
      <c r="M34" s="3"/>
      <c r="N34" s="3"/>
      <c r="O34" s="3"/>
      <c r="P34" s="3"/>
      <c r="Q34" s="3"/>
      <c r="R34" s="3"/>
      <c r="S34" s="3"/>
      <c r="T34" s="3">
        <v>163.53</v>
      </c>
    </row>
    <row r="35" spans="1:20" x14ac:dyDescent="0.4">
      <c r="A35" s="5" t="s">
        <v>162</v>
      </c>
      <c r="B35" s="6" t="s">
        <v>470</v>
      </c>
      <c r="C35" s="4" t="s">
        <v>149</v>
      </c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>
        <v>159.6</v>
      </c>
      <c r="S35" s="3"/>
      <c r="T35" s="3">
        <v>159.6</v>
      </c>
    </row>
    <row r="36" spans="1:20" x14ac:dyDescent="0.4">
      <c r="A36" s="5" t="s">
        <v>163</v>
      </c>
      <c r="B36" s="6" t="s">
        <v>471</v>
      </c>
      <c r="C36" s="4" t="s">
        <v>149</v>
      </c>
      <c r="D36" s="3"/>
      <c r="E36" s="3"/>
      <c r="F36" s="3"/>
      <c r="G36" s="3">
        <v>39.479999999999997</v>
      </c>
      <c r="H36" s="3"/>
      <c r="I36" s="3"/>
      <c r="J36" s="3"/>
      <c r="K36" s="3"/>
      <c r="L36" s="3"/>
      <c r="M36" s="3"/>
      <c r="N36" s="3"/>
      <c r="O36" s="3"/>
      <c r="P36" s="3"/>
      <c r="Q36" s="3">
        <v>118.44</v>
      </c>
      <c r="R36" s="3"/>
      <c r="S36" s="3"/>
      <c r="T36" s="3">
        <v>157.91999999999999</v>
      </c>
    </row>
    <row r="37" spans="1:20" x14ac:dyDescent="0.4">
      <c r="A37" s="5" t="s">
        <v>164</v>
      </c>
      <c r="B37" s="6" t="s">
        <v>472</v>
      </c>
      <c r="C37" s="4" t="s">
        <v>149</v>
      </c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>
        <v>147.32999999999998</v>
      </c>
      <c r="T37" s="3">
        <v>147.32999999999998</v>
      </c>
    </row>
    <row r="38" spans="1:20" x14ac:dyDescent="0.4">
      <c r="A38" s="5" t="s">
        <v>165</v>
      </c>
      <c r="B38" s="6" t="s">
        <v>473</v>
      </c>
      <c r="C38" s="4" t="s">
        <v>149</v>
      </c>
      <c r="D38" s="3"/>
      <c r="E38" s="3"/>
      <c r="F38" s="3"/>
      <c r="G38" s="3"/>
      <c r="H38" s="3"/>
      <c r="I38" s="3"/>
      <c r="J38" s="3"/>
      <c r="K38" s="3">
        <v>72.48</v>
      </c>
      <c r="L38" s="3">
        <v>69.599999999999994</v>
      </c>
      <c r="M38" s="3"/>
      <c r="N38" s="3"/>
      <c r="O38" s="3"/>
      <c r="P38" s="3"/>
      <c r="Q38" s="3"/>
      <c r="R38" s="3"/>
      <c r="S38" s="3"/>
      <c r="T38" s="3">
        <v>142.07999999999998</v>
      </c>
    </row>
    <row r="39" spans="1:20" x14ac:dyDescent="0.4">
      <c r="A39" s="5" t="s">
        <v>166</v>
      </c>
      <c r="B39" s="6" t="s">
        <v>474</v>
      </c>
      <c r="C39" s="4" t="s">
        <v>149</v>
      </c>
      <c r="D39" s="3"/>
      <c r="E39" s="3"/>
      <c r="F39" s="3"/>
      <c r="G39" s="3"/>
      <c r="H39" s="3"/>
      <c r="I39" s="3"/>
      <c r="J39" s="3"/>
      <c r="K39" s="3"/>
      <c r="L39" s="3">
        <v>141.03</v>
      </c>
      <c r="M39" s="3"/>
      <c r="N39" s="3"/>
      <c r="O39" s="3"/>
      <c r="P39" s="3"/>
      <c r="Q39" s="3"/>
      <c r="R39" s="3"/>
      <c r="S39" s="3"/>
      <c r="T39" s="3">
        <v>141.03</v>
      </c>
    </row>
    <row r="40" spans="1:20" x14ac:dyDescent="0.4">
      <c r="A40" s="5" t="s">
        <v>167</v>
      </c>
      <c r="B40" s="6" t="s">
        <v>475</v>
      </c>
      <c r="C40" s="4" t="s">
        <v>149</v>
      </c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>
        <v>141</v>
      </c>
      <c r="R40" s="3"/>
      <c r="S40" s="3"/>
      <c r="T40" s="3">
        <v>141</v>
      </c>
    </row>
    <row r="41" spans="1:20" x14ac:dyDescent="0.4">
      <c r="A41" s="5" t="s">
        <v>168</v>
      </c>
      <c r="B41" s="6" t="s">
        <v>476</v>
      </c>
      <c r="C41" s="4" t="s">
        <v>149</v>
      </c>
      <c r="D41" s="3"/>
      <c r="E41" s="3"/>
      <c r="F41" s="3"/>
      <c r="G41" s="3"/>
      <c r="H41" s="3"/>
      <c r="I41" s="3"/>
      <c r="J41" s="3"/>
      <c r="K41" s="3"/>
      <c r="L41" s="3">
        <v>134.96</v>
      </c>
      <c r="M41" s="3"/>
      <c r="N41" s="3"/>
      <c r="O41" s="3"/>
      <c r="P41" s="3"/>
      <c r="Q41" s="3"/>
      <c r="R41" s="3"/>
      <c r="S41" s="3"/>
      <c r="T41" s="3">
        <v>134.96</v>
      </c>
    </row>
    <row r="42" spans="1:20" x14ac:dyDescent="0.4">
      <c r="A42" s="5" t="s">
        <v>169</v>
      </c>
      <c r="B42" s="6" t="s">
        <v>449</v>
      </c>
      <c r="C42" s="4" t="s">
        <v>149</v>
      </c>
      <c r="D42" s="3"/>
      <c r="E42" s="3">
        <v>87.18</v>
      </c>
      <c r="F42" s="3"/>
      <c r="G42" s="3"/>
      <c r="H42" s="3"/>
      <c r="I42" s="3"/>
      <c r="J42" s="3"/>
      <c r="K42" s="3"/>
      <c r="L42" s="3">
        <v>43.59</v>
      </c>
      <c r="M42" s="3"/>
      <c r="N42" s="3"/>
      <c r="O42" s="3"/>
      <c r="P42" s="3"/>
      <c r="Q42" s="3"/>
      <c r="R42" s="3"/>
      <c r="S42" s="3"/>
      <c r="T42" s="3">
        <v>130.77000000000001</v>
      </c>
    </row>
    <row r="43" spans="1:20" x14ac:dyDescent="0.4">
      <c r="A43" s="5" t="s">
        <v>170</v>
      </c>
      <c r="B43" s="6" t="s">
        <v>477</v>
      </c>
      <c r="C43" s="4" t="s">
        <v>149</v>
      </c>
      <c r="D43" s="3">
        <v>96.06</v>
      </c>
      <c r="E43" s="3"/>
      <c r="F43" s="3"/>
      <c r="G43" s="3"/>
      <c r="H43" s="3"/>
      <c r="I43" s="3"/>
      <c r="J43" s="3">
        <v>32.020000000000003</v>
      </c>
      <c r="K43" s="3"/>
      <c r="L43" s="3"/>
      <c r="M43" s="3"/>
      <c r="N43" s="3"/>
      <c r="O43" s="3"/>
      <c r="P43" s="3"/>
      <c r="Q43" s="3"/>
      <c r="R43" s="3"/>
      <c r="S43" s="3"/>
      <c r="T43" s="3">
        <v>128.08000000000001</v>
      </c>
    </row>
    <row r="44" spans="1:20" x14ac:dyDescent="0.4">
      <c r="A44" s="5" t="s">
        <v>171</v>
      </c>
      <c r="B44" s="6" t="s">
        <v>478</v>
      </c>
      <c r="C44" s="4" t="s">
        <v>149</v>
      </c>
      <c r="D44" s="3"/>
      <c r="E44" s="3"/>
      <c r="F44" s="3">
        <v>24.67</v>
      </c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>
        <v>88</v>
      </c>
      <c r="T44" s="3">
        <v>112.67</v>
      </c>
    </row>
    <row r="45" spans="1:20" x14ac:dyDescent="0.4">
      <c r="A45" s="5" t="s">
        <v>172</v>
      </c>
      <c r="B45" s="6" t="s">
        <v>479</v>
      </c>
      <c r="C45" s="4" t="s">
        <v>149</v>
      </c>
      <c r="D45" s="3"/>
      <c r="E45" s="3"/>
      <c r="F45" s="3"/>
      <c r="G45" s="3"/>
      <c r="H45" s="3"/>
      <c r="I45" s="3"/>
      <c r="J45" s="3"/>
      <c r="K45" s="3"/>
      <c r="L45" s="3">
        <v>109.99000000000001</v>
      </c>
      <c r="M45" s="3"/>
      <c r="N45" s="3"/>
      <c r="O45" s="3"/>
      <c r="P45" s="3"/>
      <c r="Q45" s="3"/>
      <c r="R45" s="3"/>
      <c r="S45" s="3"/>
      <c r="T45" s="3">
        <v>109.99000000000001</v>
      </c>
    </row>
    <row r="46" spans="1:20" x14ac:dyDescent="0.4">
      <c r="A46" s="5" t="s">
        <v>173</v>
      </c>
      <c r="B46" s="6" t="s">
        <v>480</v>
      </c>
      <c r="C46" s="4" t="s">
        <v>149</v>
      </c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>
        <v>108.1</v>
      </c>
      <c r="R46" s="3"/>
      <c r="S46" s="3"/>
      <c r="T46" s="3">
        <v>108.1</v>
      </c>
    </row>
    <row r="47" spans="1:20" x14ac:dyDescent="0.4">
      <c r="A47" s="5" t="s">
        <v>174</v>
      </c>
      <c r="B47" s="6" t="s">
        <v>450</v>
      </c>
      <c r="C47" s="4" t="s">
        <v>149</v>
      </c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>
        <v>94.94</v>
      </c>
      <c r="R47" s="3"/>
      <c r="S47" s="3"/>
      <c r="T47" s="3">
        <v>94.94</v>
      </c>
    </row>
    <row r="48" spans="1:20" x14ac:dyDescent="0.4">
      <c r="A48" s="5" t="s">
        <v>175</v>
      </c>
      <c r="B48" s="6" t="s">
        <v>481</v>
      </c>
      <c r="C48" s="4" t="s">
        <v>149</v>
      </c>
      <c r="D48" s="3"/>
      <c r="E48" s="3"/>
      <c r="F48" s="3"/>
      <c r="G48" s="3">
        <v>85.539999999999992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>
        <v>85.539999999999992</v>
      </c>
    </row>
    <row r="49" spans="1:20" x14ac:dyDescent="0.4">
      <c r="A49" s="5" t="s">
        <v>176</v>
      </c>
      <c r="B49" s="6" t="s">
        <v>482</v>
      </c>
      <c r="C49" s="4" t="s">
        <v>149</v>
      </c>
      <c r="D49" s="3"/>
      <c r="E49" s="3"/>
      <c r="F49" s="3"/>
      <c r="G49" s="3"/>
      <c r="H49" s="3"/>
      <c r="I49" s="3"/>
      <c r="J49" s="3"/>
      <c r="K49" s="3"/>
      <c r="L49" s="3">
        <v>82</v>
      </c>
      <c r="M49" s="3"/>
      <c r="N49" s="3"/>
      <c r="O49" s="3"/>
      <c r="P49" s="3"/>
      <c r="Q49" s="3"/>
      <c r="R49" s="3"/>
      <c r="S49" s="3"/>
      <c r="T49" s="3">
        <v>82</v>
      </c>
    </row>
    <row r="50" spans="1:20" x14ac:dyDescent="0.4">
      <c r="A50" s="5" t="s">
        <v>177</v>
      </c>
      <c r="B50" s="6" t="s">
        <v>483</v>
      </c>
      <c r="C50" s="4" t="s">
        <v>149</v>
      </c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>
        <v>79.78</v>
      </c>
      <c r="T50" s="3">
        <v>79.78</v>
      </c>
    </row>
    <row r="51" spans="1:20" x14ac:dyDescent="0.4">
      <c r="A51" s="5" t="s">
        <v>178</v>
      </c>
      <c r="B51" s="6" t="s">
        <v>476</v>
      </c>
      <c r="C51" s="4" t="s">
        <v>149</v>
      </c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>
        <v>78.959999999999994</v>
      </c>
      <c r="R51" s="3"/>
      <c r="S51" s="3"/>
      <c r="T51" s="3">
        <v>78.959999999999994</v>
      </c>
    </row>
    <row r="52" spans="1:20" x14ac:dyDescent="0.4">
      <c r="A52" s="5" t="s">
        <v>179</v>
      </c>
      <c r="B52" s="6" t="s">
        <v>484</v>
      </c>
      <c r="C52" s="4" t="s">
        <v>149</v>
      </c>
      <c r="D52" s="3"/>
      <c r="E52" s="3"/>
      <c r="F52" s="3">
        <v>0</v>
      </c>
      <c r="G52" s="3"/>
      <c r="H52" s="3"/>
      <c r="I52" s="3"/>
      <c r="J52" s="3">
        <v>0</v>
      </c>
      <c r="K52" s="3">
        <v>26.25</v>
      </c>
      <c r="L52" s="3"/>
      <c r="M52" s="3"/>
      <c r="N52" s="3">
        <v>0</v>
      </c>
      <c r="O52" s="3"/>
      <c r="P52" s="3"/>
      <c r="Q52" s="3"/>
      <c r="R52" s="3">
        <v>52.5</v>
      </c>
      <c r="S52" s="3">
        <v>0</v>
      </c>
      <c r="T52" s="3">
        <v>78.75</v>
      </c>
    </row>
    <row r="53" spans="1:20" x14ac:dyDescent="0.4">
      <c r="A53" s="5" t="s">
        <v>180</v>
      </c>
      <c r="B53" s="6" t="s">
        <v>485</v>
      </c>
      <c r="C53" s="4" t="s">
        <v>149</v>
      </c>
      <c r="D53" s="3"/>
      <c r="E53" s="3"/>
      <c r="F53" s="3"/>
      <c r="G53" s="3"/>
      <c r="H53" s="3"/>
      <c r="I53" s="3"/>
      <c r="J53" s="3"/>
      <c r="K53" s="3"/>
      <c r="L53" s="3">
        <v>63.6</v>
      </c>
      <c r="M53" s="3"/>
      <c r="N53" s="3"/>
      <c r="O53" s="3"/>
      <c r="P53" s="3"/>
      <c r="Q53" s="3"/>
      <c r="R53" s="3"/>
      <c r="S53" s="3"/>
      <c r="T53" s="3">
        <v>63.6</v>
      </c>
    </row>
    <row r="54" spans="1:20" x14ac:dyDescent="0.4">
      <c r="A54" s="5" t="s">
        <v>181</v>
      </c>
      <c r="B54" s="6" t="s">
        <v>486</v>
      </c>
      <c r="C54" s="4" t="s">
        <v>149</v>
      </c>
      <c r="D54" s="3"/>
      <c r="E54" s="3"/>
      <c r="F54" s="3"/>
      <c r="G54" s="3"/>
      <c r="H54" s="3"/>
      <c r="I54" s="3"/>
      <c r="J54" s="3"/>
      <c r="K54" s="3"/>
      <c r="L54" s="3">
        <v>62</v>
      </c>
      <c r="M54" s="3"/>
      <c r="N54" s="3"/>
      <c r="O54" s="3"/>
      <c r="P54" s="3"/>
      <c r="Q54" s="3"/>
      <c r="R54" s="3"/>
      <c r="S54" s="3"/>
      <c r="T54" s="3">
        <v>62</v>
      </c>
    </row>
    <row r="55" spans="1:20" x14ac:dyDescent="0.4">
      <c r="A55" s="5" t="s">
        <v>182</v>
      </c>
      <c r="B55" s="6" t="s">
        <v>487</v>
      </c>
      <c r="C55" s="4" t="s">
        <v>149</v>
      </c>
      <c r="D55" s="3"/>
      <c r="E55" s="3"/>
      <c r="F55" s="3"/>
      <c r="G55" s="3">
        <v>31.96</v>
      </c>
      <c r="H55" s="3"/>
      <c r="I55" s="3"/>
      <c r="J55" s="3"/>
      <c r="K55" s="3"/>
      <c r="L55" s="3"/>
      <c r="M55" s="3"/>
      <c r="N55" s="3"/>
      <c r="O55" s="3"/>
      <c r="P55" s="3">
        <v>28.2</v>
      </c>
      <c r="Q55" s="3"/>
      <c r="R55" s="3"/>
      <c r="S55" s="3"/>
      <c r="T55" s="3">
        <v>60.16</v>
      </c>
    </row>
    <row r="56" spans="1:20" x14ac:dyDescent="0.4">
      <c r="A56" s="5" t="s">
        <v>183</v>
      </c>
      <c r="B56" s="6" t="s">
        <v>488</v>
      </c>
      <c r="C56" s="4" t="s">
        <v>149</v>
      </c>
      <c r="D56" s="3"/>
      <c r="E56" s="3"/>
      <c r="F56" s="3"/>
      <c r="G56" s="3"/>
      <c r="H56" s="3"/>
      <c r="I56" s="3"/>
      <c r="J56" s="3"/>
      <c r="K56" s="3"/>
      <c r="L56" s="3">
        <v>58.15</v>
      </c>
      <c r="M56" s="3"/>
      <c r="N56" s="3"/>
      <c r="O56" s="3"/>
      <c r="P56" s="3"/>
      <c r="Q56" s="3"/>
      <c r="R56" s="3"/>
      <c r="S56" s="3"/>
      <c r="T56" s="3">
        <v>58.15</v>
      </c>
    </row>
    <row r="57" spans="1:20" x14ac:dyDescent="0.4">
      <c r="A57" s="5" t="s">
        <v>184</v>
      </c>
      <c r="B57" s="6" t="s">
        <v>489</v>
      </c>
      <c r="C57" s="4" t="s">
        <v>149</v>
      </c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>
        <v>56.3</v>
      </c>
      <c r="Q57" s="3"/>
      <c r="R57" s="3"/>
      <c r="S57" s="3"/>
      <c r="T57" s="3">
        <v>56.3</v>
      </c>
    </row>
    <row r="58" spans="1:20" x14ac:dyDescent="0.4">
      <c r="A58" s="5" t="s">
        <v>185</v>
      </c>
      <c r="B58" s="6" t="s">
        <v>490</v>
      </c>
      <c r="C58" s="4" t="s">
        <v>149</v>
      </c>
      <c r="D58" s="3"/>
      <c r="E58" s="3"/>
      <c r="F58" s="3"/>
      <c r="G58" s="3"/>
      <c r="H58" s="3"/>
      <c r="I58" s="3"/>
      <c r="J58" s="3"/>
      <c r="K58" s="3"/>
      <c r="L58" s="3"/>
      <c r="M58" s="3"/>
      <c r="N58" s="3">
        <v>54.74</v>
      </c>
      <c r="O58" s="3"/>
      <c r="P58" s="3"/>
      <c r="Q58" s="3"/>
      <c r="R58" s="3"/>
      <c r="S58" s="3"/>
      <c r="T58" s="3">
        <v>54.74</v>
      </c>
    </row>
    <row r="59" spans="1:20" x14ac:dyDescent="0.4">
      <c r="A59" s="5" t="s">
        <v>186</v>
      </c>
      <c r="B59" s="6" t="s">
        <v>491</v>
      </c>
      <c r="C59" s="4" t="s">
        <v>149</v>
      </c>
      <c r="D59" s="3"/>
      <c r="E59" s="3"/>
      <c r="F59" s="3"/>
      <c r="G59" s="3"/>
      <c r="H59" s="3"/>
      <c r="I59" s="3"/>
      <c r="J59" s="3"/>
      <c r="K59" s="3"/>
      <c r="L59" s="3">
        <v>54</v>
      </c>
      <c r="M59" s="3"/>
      <c r="N59" s="3"/>
      <c r="O59" s="3"/>
      <c r="P59" s="3"/>
      <c r="Q59" s="3"/>
      <c r="R59" s="3"/>
      <c r="S59" s="3"/>
      <c r="T59" s="3">
        <v>54</v>
      </c>
    </row>
    <row r="60" spans="1:20" x14ac:dyDescent="0.4">
      <c r="A60" s="5" t="s">
        <v>187</v>
      </c>
      <c r="B60" s="6" t="s">
        <v>492</v>
      </c>
      <c r="C60" s="4" t="s">
        <v>149</v>
      </c>
      <c r="D60" s="3"/>
      <c r="E60" s="3"/>
      <c r="F60" s="3"/>
      <c r="G60" s="3"/>
      <c r="H60" s="3"/>
      <c r="I60" s="3"/>
      <c r="J60" s="3"/>
      <c r="K60" s="3"/>
      <c r="L60" s="3">
        <v>50.8</v>
      </c>
      <c r="M60" s="3"/>
      <c r="N60" s="3"/>
      <c r="O60" s="3"/>
      <c r="P60" s="3"/>
      <c r="Q60" s="3"/>
      <c r="R60" s="3"/>
      <c r="S60" s="3"/>
      <c r="T60" s="3">
        <v>50.8</v>
      </c>
    </row>
    <row r="61" spans="1:20" x14ac:dyDescent="0.4">
      <c r="A61" s="5" t="s">
        <v>188</v>
      </c>
      <c r="B61" s="6" t="s">
        <v>449</v>
      </c>
      <c r="C61" s="4" t="s">
        <v>149</v>
      </c>
      <c r="D61" s="3"/>
      <c r="E61" s="3"/>
      <c r="F61" s="3"/>
      <c r="G61" s="3"/>
      <c r="H61" s="3">
        <v>50.39</v>
      </c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>
        <v>50.39</v>
      </c>
    </row>
    <row r="62" spans="1:20" x14ac:dyDescent="0.4">
      <c r="A62" s="5" t="s">
        <v>189</v>
      </c>
      <c r="B62" s="6" t="s">
        <v>493</v>
      </c>
      <c r="C62" s="4" t="s">
        <v>149</v>
      </c>
      <c r="D62" s="3"/>
      <c r="E62" s="3"/>
      <c r="F62" s="3"/>
      <c r="G62" s="3"/>
      <c r="H62" s="3"/>
      <c r="I62" s="3"/>
      <c r="J62" s="3"/>
      <c r="K62" s="3"/>
      <c r="L62" s="3">
        <v>50</v>
      </c>
      <c r="M62" s="3"/>
      <c r="N62" s="3"/>
      <c r="O62" s="3"/>
      <c r="P62" s="3"/>
      <c r="Q62" s="3"/>
      <c r="R62" s="3"/>
      <c r="S62" s="3"/>
      <c r="T62" s="3">
        <v>50</v>
      </c>
    </row>
    <row r="63" spans="1:20" x14ac:dyDescent="0.4">
      <c r="A63" s="5" t="s">
        <v>190</v>
      </c>
      <c r="B63" s="6" t="s">
        <v>449</v>
      </c>
      <c r="C63" s="4" t="s">
        <v>149</v>
      </c>
      <c r="D63" s="3"/>
      <c r="E63" s="3"/>
      <c r="F63" s="3"/>
      <c r="G63" s="3"/>
      <c r="H63" s="3"/>
      <c r="I63" s="3"/>
      <c r="J63" s="3"/>
      <c r="K63" s="3"/>
      <c r="L63" s="3">
        <v>46.79</v>
      </c>
      <c r="M63" s="3"/>
      <c r="N63" s="3"/>
      <c r="O63" s="3"/>
      <c r="P63" s="3"/>
      <c r="Q63" s="3"/>
      <c r="R63" s="3"/>
      <c r="S63" s="3"/>
      <c r="T63" s="3">
        <v>46.79</v>
      </c>
    </row>
    <row r="64" spans="1:20" x14ac:dyDescent="0.4">
      <c r="A64" s="5" t="s">
        <v>191</v>
      </c>
      <c r="B64" s="6" t="s">
        <v>494</v>
      </c>
      <c r="C64" s="4" t="s">
        <v>149</v>
      </c>
      <c r="D64" s="3"/>
      <c r="E64" s="3"/>
      <c r="F64" s="3"/>
      <c r="G64" s="3"/>
      <c r="H64" s="3"/>
      <c r="I64" s="3"/>
      <c r="J64" s="3">
        <v>43.33</v>
      </c>
      <c r="K64" s="3"/>
      <c r="L64" s="3"/>
      <c r="M64" s="3"/>
      <c r="N64" s="3"/>
      <c r="O64" s="3"/>
      <c r="P64" s="3"/>
      <c r="Q64" s="3"/>
      <c r="R64" s="3"/>
      <c r="S64" s="3"/>
      <c r="T64" s="3">
        <v>43.33</v>
      </c>
    </row>
    <row r="65" spans="1:20" x14ac:dyDescent="0.4">
      <c r="A65" s="5" t="s">
        <v>192</v>
      </c>
      <c r="B65" s="6" t="s">
        <v>686</v>
      </c>
      <c r="C65" s="4" t="s">
        <v>149</v>
      </c>
      <c r="D65" s="3"/>
      <c r="E65" s="3"/>
      <c r="F65" s="3"/>
      <c r="G65" s="3"/>
      <c r="H65" s="3"/>
      <c r="I65" s="3"/>
      <c r="J65" s="3"/>
      <c r="K65" s="3"/>
      <c r="L65" s="3">
        <v>42.8</v>
      </c>
      <c r="M65" s="3"/>
      <c r="N65" s="3"/>
      <c r="O65" s="3"/>
      <c r="P65" s="3"/>
      <c r="Q65" s="3"/>
      <c r="R65" s="3"/>
      <c r="S65" s="3"/>
      <c r="T65" s="3">
        <v>42.8</v>
      </c>
    </row>
    <row r="66" spans="1:20" x14ac:dyDescent="0.4">
      <c r="A66" s="5" t="s">
        <v>193</v>
      </c>
      <c r="B66" t="s">
        <v>685</v>
      </c>
      <c r="C66" s="4" t="s">
        <v>149</v>
      </c>
      <c r="D66" s="3"/>
      <c r="E66" s="3"/>
      <c r="F66" s="3"/>
      <c r="G66" s="3"/>
      <c r="H66" s="3"/>
      <c r="I66" s="3"/>
      <c r="J66" s="3"/>
      <c r="K66" s="3"/>
      <c r="L66" s="3">
        <v>42</v>
      </c>
      <c r="M66" s="3"/>
      <c r="N66" s="3"/>
      <c r="O66" s="3"/>
      <c r="P66" s="3"/>
      <c r="Q66" s="3"/>
      <c r="R66" s="3"/>
      <c r="S66" s="3"/>
      <c r="T66" s="3">
        <v>42</v>
      </c>
    </row>
    <row r="67" spans="1:20" x14ac:dyDescent="0.4">
      <c r="A67" s="5" t="s">
        <v>194</v>
      </c>
      <c r="B67" t="s">
        <v>496</v>
      </c>
      <c r="C67" s="4" t="s">
        <v>149</v>
      </c>
      <c r="D67" s="3"/>
      <c r="E67" s="3"/>
      <c r="F67" s="3"/>
      <c r="G67" s="3"/>
      <c r="H67" s="3">
        <v>41.67</v>
      </c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>
        <v>41.67</v>
      </c>
    </row>
    <row r="68" spans="1:20" x14ac:dyDescent="0.4">
      <c r="A68" s="5" t="s">
        <v>195</v>
      </c>
      <c r="B68" t="s">
        <v>497</v>
      </c>
      <c r="C68" s="4" t="s">
        <v>149</v>
      </c>
      <c r="D68" s="3"/>
      <c r="E68" s="3"/>
      <c r="F68" s="3"/>
      <c r="G68" s="3"/>
      <c r="H68" s="3"/>
      <c r="I68" s="3"/>
      <c r="J68" s="3"/>
      <c r="K68" s="3"/>
      <c r="L68" s="3">
        <v>41.24</v>
      </c>
      <c r="M68" s="3"/>
      <c r="N68" s="3"/>
      <c r="O68" s="3"/>
      <c r="P68" s="3"/>
      <c r="Q68" s="3"/>
      <c r="R68" s="3"/>
      <c r="S68" s="3"/>
      <c r="T68" s="3">
        <v>41.24</v>
      </c>
    </row>
    <row r="69" spans="1:20" x14ac:dyDescent="0.4">
      <c r="A69" s="5" t="s">
        <v>196</v>
      </c>
      <c r="B69" t="s">
        <v>498</v>
      </c>
      <c r="C69" s="4" t="s">
        <v>149</v>
      </c>
      <c r="D69" s="3"/>
      <c r="E69" s="3"/>
      <c r="F69" s="3"/>
      <c r="G69" s="3"/>
      <c r="H69" s="3"/>
      <c r="I69" s="3"/>
      <c r="J69" s="3"/>
      <c r="K69" s="3"/>
      <c r="L69" s="3">
        <v>41.2</v>
      </c>
      <c r="M69" s="3"/>
      <c r="N69" s="3"/>
      <c r="O69" s="3"/>
      <c r="P69" s="3"/>
      <c r="Q69" s="3"/>
      <c r="R69" s="3"/>
      <c r="S69" s="3"/>
      <c r="T69" s="3">
        <v>41.2</v>
      </c>
    </row>
    <row r="70" spans="1:20" x14ac:dyDescent="0.4">
      <c r="A70" s="5" t="s">
        <v>197</v>
      </c>
      <c r="B70" t="s">
        <v>499</v>
      </c>
      <c r="C70" s="4" t="s">
        <v>149</v>
      </c>
      <c r="D70" s="3"/>
      <c r="E70" s="3"/>
      <c r="F70" s="3"/>
      <c r="G70" s="3"/>
      <c r="H70" s="3"/>
      <c r="I70" s="3"/>
      <c r="J70" s="3"/>
      <c r="K70" s="3"/>
      <c r="L70" s="3">
        <v>40.6</v>
      </c>
      <c r="M70" s="3"/>
      <c r="N70" s="3"/>
      <c r="O70" s="3"/>
      <c r="P70" s="3"/>
      <c r="Q70" s="3"/>
      <c r="R70" s="3"/>
      <c r="S70" s="3"/>
      <c r="T70" s="3">
        <v>40.6</v>
      </c>
    </row>
    <row r="71" spans="1:20" x14ac:dyDescent="0.4">
      <c r="A71" s="5" t="s">
        <v>198</v>
      </c>
      <c r="B71" t="s">
        <v>500</v>
      </c>
      <c r="C71" s="4" t="s">
        <v>149</v>
      </c>
      <c r="D71" s="3"/>
      <c r="E71" s="3"/>
      <c r="F71" s="3"/>
      <c r="G71" s="3"/>
      <c r="H71" s="3"/>
      <c r="I71" s="3"/>
      <c r="J71" s="3"/>
      <c r="K71" s="3"/>
      <c r="L71" s="3">
        <v>39</v>
      </c>
      <c r="M71" s="3"/>
      <c r="N71" s="3"/>
      <c r="O71" s="3"/>
      <c r="P71" s="3"/>
      <c r="Q71" s="3"/>
      <c r="R71" s="3"/>
      <c r="S71" s="3"/>
      <c r="T71" s="3">
        <v>39</v>
      </c>
    </row>
    <row r="72" spans="1:20" x14ac:dyDescent="0.4">
      <c r="A72" s="5" t="s">
        <v>199</v>
      </c>
      <c r="B72" t="s">
        <v>501</v>
      </c>
      <c r="C72" s="4" t="s">
        <v>149</v>
      </c>
      <c r="D72" s="3"/>
      <c r="E72" s="3"/>
      <c r="F72" s="3"/>
      <c r="G72" s="3">
        <v>37.6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>
        <v>37.6</v>
      </c>
    </row>
    <row r="73" spans="1:20" x14ac:dyDescent="0.4">
      <c r="A73" s="5" t="s">
        <v>200</v>
      </c>
      <c r="B73" t="s">
        <v>502</v>
      </c>
      <c r="C73" s="4" t="s">
        <v>149</v>
      </c>
      <c r="D73" s="3"/>
      <c r="E73" s="3"/>
      <c r="F73" s="3"/>
      <c r="G73" s="3"/>
      <c r="H73" s="3"/>
      <c r="I73" s="3"/>
      <c r="J73" s="3"/>
      <c r="K73" s="3"/>
      <c r="L73" s="3"/>
      <c r="M73" s="3"/>
      <c r="N73" s="3">
        <v>36.090000000000003</v>
      </c>
      <c r="O73" s="3"/>
      <c r="P73" s="3"/>
      <c r="Q73" s="3"/>
      <c r="R73" s="3"/>
      <c r="S73" s="3"/>
      <c r="T73" s="3">
        <v>36.090000000000003</v>
      </c>
    </row>
    <row r="74" spans="1:20" x14ac:dyDescent="0.4">
      <c r="A74" s="5" t="s">
        <v>201</v>
      </c>
      <c r="B74" t="s">
        <v>503</v>
      </c>
      <c r="C74" s="4" t="s">
        <v>149</v>
      </c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>
        <v>34.78</v>
      </c>
      <c r="Q74" s="3"/>
      <c r="R74" s="3"/>
      <c r="S74" s="3"/>
      <c r="T74" s="3">
        <v>34.78</v>
      </c>
    </row>
    <row r="75" spans="1:20" x14ac:dyDescent="0.4">
      <c r="A75" s="5" t="s">
        <v>202</v>
      </c>
      <c r="B75" t="s">
        <v>504</v>
      </c>
      <c r="C75" s="4" t="s">
        <v>149</v>
      </c>
      <c r="D75" s="3"/>
      <c r="E75" s="3"/>
      <c r="F75" s="3"/>
      <c r="G75" s="3"/>
      <c r="H75" s="3"/>
      <c r="I75" s="3"/>
      <c r="J75" s="3"/>
      <c r="K75" s="3"/>
      <c r="L75" s="3">
        <v>34.25</v>
      </c>
      <c r="M75" s="3"/>
      <c r="N75" s="3"/>
      <c r="O75" s="3"/>
      <c r="P75" s="3"/>
      <c r="Q75" s="3"/>
      <c r="R75" s="3"/>
      <c r="S75" s="3"/>
      <c r="T75" s="3">
        <v>34.25</v>
      </c>
    </row>
    <row r="76" spans="1:20" x14ac:dyDescent="0.4">
      <c r="A76" s="5" t="s">
        <v>203</v>
      </c>
      <c r="B76" t="s">
        <v>505</v>
      </c>
      <c r="C76" s="4" t="s">
        <v>149</v>
      </c>
      <c r="D76" s="3"/>
      <c r="E76" s="3"/>
      <c r="F76" s="3"/>
      <c r="G76" s="3"/>
      <c r="H76" s="3"/>
      <c r="I76" s="3"/>
      <c r="J76" s="3"/>
      <c r="K76" s="3"/>
      <c r="L76" s="3">
        <v>34.25</v>
      </c>
      <c r="M76" s="3"/>
      <c r="N76" s="3"/>
      <c r="O76" s="3"/>
      <c r="P76" s="3"/>
      <c r="Q76" s="3"/>
      <c r="R76" s="3"/>
      <c r="S76" s="3"/>
      <c r="T76" s="3">
        <v>34.25</v>
      </c>
    </row>
    <row r="77" spans="1:20" x14ac:dyDescent="0.4">
      <c r="A77" s="5" t="s">
        <v>204</v>
      </c>
      <c r="B77" t="s">
        <v>501</v>
      </c>
      <c r="C77" s="4" t="s">
        <v>149</v>
      </c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>
        <v>32.9</v>
      </c>
      <c r="Q77" s="3"/>
      <c r="R77" s="3"/>
      <c r="S77" s="3"/>
      <c r="T77" s="3">
        <v>32.9</v>
      </c>
    </row>
    <row r="78" spans="1:20" x14ac:dyDescent="0.4">
      <c r="A78" s="5" t="s">
        <v>205</v>
      </c>
      <c r="B78" t="s">
        <v>506</v>
      </c>
      <c r="C78" s="4" t="s">
        <v>149</v>
      </c>
      <c r="D78" s="3"/>
      <c r="E78" s="3"/>
      <c r="F78" s="3"/>
      <c r="G78" s="3"/>
      <c r="H78" s="3"/>
      <c r="I78" s="3"/>
      <c r="J78" s="3"/>
      <c r="K78" s="3"/>
      <c r="L78" s="3">
        <v>30.8</v>
      </c>
      <c r="M78" s="3"/>
      <c r="N78" s="3"/>
      <c r="O78" s="3"/>
      <c r="P78" s="3"/>
      <c r="Q78" s="3"/>
      <c r="R78" s="3"/>
      <c r="S78" s="3"/>
      <c r="T78" s="3">
        <v>30.8</v>
      </c>
    </row>
    <row r="79" spans="1:20" x14ac:dyDescent="0.4">
      <c r="A79" s="5" t="s">
        <v>206</v>
      </c>
      <c r="B79" t="s">
        <v>507</v>
      </c>
      <c r="C79" s="4" t="s">
        <v>149</v>
      </c>
      <c r="D79" s="3"/>
      <c r="E79" s="3"/>
      <c r="F79" s="3"/>
      <c r="G79" s="3"/>
      <c r="H79" s="3"/>
      <c r="I79" s="3"/>
      <c r="J79" s="3"/>
      <c r="K79" s="3"/>
      <c r="L79" s="3">
        <v>26</v>
      </c>
      <c r="M79" s="3"/>
      <c r="N79" s="3"/>
      <c r="O79" s="3"/>
      <c r="P79" s="3"/>
      <c r="Q79" s="3"/>
      <c r="R79" s="3"/>
      <c r="S79" s="3"/>
      <c r="T79" s="3">
        <v>26</v>
      </c>
    </row>
    <row r="80" spans="1:20" x14ac:dyDescent="0.4">
      <c r="A80" s="5" t="s">
        <v>207</v>
      </c>
      <c r="B80" t="s">
        <v>508</v>
      </c>
      <c r="C80" s="4" t="s">
        <v>149</v>
      </c>
      <c r="D80" s="3"/>
      <c r="E80" s="3"/>
      <c r="F80" s="3"/>
      <c r="G80" s="3"/>
      <c r="H80" s="3"/>
      <c r="I80" s="3"/>
      <c r="J80" s="3"/>
      <c r="K80" s="3"/>
      <c r="L80" s="3">
        <v>17</v>
      </c>
      <c r="M80" s="3"/>
      <c r="N80" s="3"/>
      <c r="O80" s="3"/>
      <c r="P80" s="3"/>
      <c r="Q80" s="3"/>
      <c r="R80" s="3"/>
      <c r="S80" s="3"/>
      <c r="T80" s="3">
        <v>17</v>
      </c>
    </row>
    <row r="81" spans="1:20" x14ac:dyDescent="0.4">
      <c r="A81" s="5" t="s">
        <v>209</v>
      </c>
      <c r="B81" t="s">
        <v>509</v>
      </c>
      <c r="C81" s="4" t="s">
        <v>208</v>
      </c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>
        <v>112.80000000000001</v>
      </c>
      <c r="Q81" s="3"/>
      <c r="R81" s="3"/>
      <c r="S81" s="3"/>
      <c r="T81" s="3">
        <v>112.80000000000001</v>
      </c>
    </row>
    <row r="82" spans="1:20" x14ac:dyDescent="0.4">
      <c r="A82" s="5" t="s">
        <v>210</v>
      </c>
      <c r="B82" s="5" t="s">
        <v>210</v>
      </c>
      <c r="C82" s="4" t="s">
        <v>208</v>
      </c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>
        <v>45</v>
      </c>
      <c r="P82" s="3"/>
      <c r="Q82" s="3"/>
      <c r="R82" s="3"/>
      <c r="S82" s="3"/>
      <c r="T82" s="3">
        <v>45</v>
      </c>
    </row>
    <row r="83" spans="1:20" x14ac:dyDescent="0.4">
      <c r="A83" s="5" t="s">
        <v>211</v>
      </c>
      <c r="B83" t="s">
        <v>510</v>
      </c>
      <c r="C83" s="4" t="s">
        <v>208</v>
      </c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>
        <v>30.33</v>
      </c>
      <c r="P83" s="3"/>
      <c r="Q83" s="3"/>
      <c r="R83" s="3"/>
      <c r="S83" s="3"/>
      <c r="T83" s="3">
        <v>30.33</v>
      </c>
    </row>
    <row r="84" spans="1:20" x14ac:dyDescent="0.4">
      <c r="A84" s="5" t="s">
        <v>212</v>
      </c>
      <c r="B84" t="s">
        <v>511</v>
      </c>
      <c r="C84" s="4" t="s">
        <v>208</v>
      </c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>
        <v>26.74</v>
      </c>
      <c r="S84" s="3"/>
      <c r="T84" s="3">
        <v>26.74</v>
      </c>
    </row>
    <row r="85" spans="1:20" x14ac:dyDescent="0.4">
      <c r="A85" s="5" t="s">
        <v>213</v>
      </c>
      <c r="B85" s="5" t="s">
        <v>213</v>
      </c>
      <c r="C85" s="4" t="s">
        <v>208</v>
      </c>
      <c r="D85" s="3"/>
      <c r="E85" s="3"/>
      <c r="F85" s="3"/>
      <c r="G85" s="3">
        <v>18.8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>
        <v>18.8</v>
      </c>
    </row>
    <row r="86" spans="1:20" x14ac:dyDescent="0.4">
      <c r="A86" s="5" t="s">
        <v>104</v>
      </c>
      <c r="B86" t="s">
        <v>512</v>
      </c>
      <c r="C86" s="4" t="s">
        <v>214</v>
      </c>
      <c r="D86" s="3">
        <v>49.55</v>
      </c>
      <c r="E86" s="3">
        <v>383.6</v>
      </c>
      <c r="F86" s="3"/>
      <c r="G86" s="3">
        <v>149.46</v>
      </c>
      <c r="H86" s="3"/>
      <c r="I86" s="3">
        <v>91.1</v>
      </c>
      <c r="J86" s="3">
        <v>148.64999999999998</v>
      </c>
      <c r="K86" s="3"/>
      <c r="L86" s="3"/>
      <c r="M86" s="3"/>
      <c r="N86" s="3">
        <v>297.3</v>
      </c>
      <c r="O86" s="3"/>
      <c r="P86" s="3">
        <v>49.82</v>
      </c>
      <c r="Q86" s="3"/>
      <c r="R86" s="3"/>
      <c r="S86" s="3">
        <v>91.1</v>
      </c>
      <c r="T86" s="3">
        <v>1260.58</v>
      </c>
    </row>
    <row r="87" spans="1:20" x14ac:dyDescent="0.4">
      <c r="A87" s="5" t="s">
        <v>215</v>
      </c>
      <c r="B87" t="s">
        <v>513</v>
      </c>
      <c r="C87" s="4" t="s">
        <v>214</v>
      </c>
      <c r="D87" s="3"/>
      <c r="E87" s="3"/>
      <c r="F87" s="3"/>
      <c r="G87" s="3"/>
      <c r="H87" s="3"/>
      <c r="I87" s="3"/>
      <c r="J87" s="3"/>
      <c r="K87" s="3"/>
      <c r="L87" s="3">
        <v>64.8</v>
      </c>
      <c r="M87" s="3"/>
      <c r="N87" s="3"/>
      <c r="O87" s="3"/>
      <c r="P87" s="3"/>
      <c r="Q87" s="3"/>
      <c r="R87" s="3"/>
      <c r="S87" s="3"/>
      <c r="T87" s="3">
        <v>64.8</v>
      </c>
    </row>
    <row r="88" spans="1:20" x14ac:dyDescent="0.4">
      <c r="A88" s="5" t="s">
        <v>216</v>
      </c>
      <c r="B88" t="s">
        <v>514</v>
      </c>
      <c r="C88" s="4" t="s">
        <v>214</v>
      </c>
      <c r="D88" s="3"/>
      <c r="E88" s="3"/>
      <c r="F88" s="3"/>
      <c r="G88" s="3"/>
      <c r="H88" s="3"/>
      <c r="I88" s="3"/>
      <c r="J88" s="3"/>
      <c r="K88" s="3">
        <v>57.5</v>
      </c>
      <c r="L88" s="3"/>
      <c r="M88" s="3"/>
      <c r="N88" s="3"/>
      <c r="O88" s="3"/>
      <c r="P88" s="3"/>
      <c r="Q88" s="3"/>
      <c r="R88" s="3"/>
      <c r="S88" s="3"/>
      <c r="T88" s="3">
        <v>57.5</v>
      </c>
    </row>
    <row r="89" spans="1:20" x14ac:dyDescent="0.4">
      <c r="A89" s="5" t="s">
        <v>217</v>
      </c>
      <c r="B89" t="s">
        <v>515</v>
      </c>
      <c r="C89" s="4" t="s">
        <v>214</v>
      </c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>
        <v>40.17</v>
      </c>
      <c r="S89" s="3"/>
      <c r="T89" s="3">
        <v>40.17</v>
      </c>
    </row>
    <row r="90" spans="1:20" x14ac:dyDescent="0.4">
      <c r="A90" s="5" t="s">
        <v>218</v>
      </c>
      <c r="B90" t="s">
        <v>687</v>
      </c>
      <c r="C90" s="4" t="s">
        <v>214</v>
      </c>
      <c r="D90" s="3"/>
      <c r="E90" s="3">
        <v>37.200000000000003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>
        <v>37.200000000000003</v>
      </c>
    </row>
    <row r="91" spans="1:20" x14ac:dyDescent="0.4">
      <c r="A91" s="5" t="s">
        <v>65</v>
      </c>
      <c r="B91" t="s">
        <v>516</v>
      </c>
      <c r="C91" s="4" t="s">
        <v>40</v>
      </c>
      <c r="D91" s="3">
        <v>1486.8600000000001</v>
      </c>
      <c r="E91" s="3">
        <v>404.88</v>
      </c>
      <c r="F91" s="3">
        <v>1771.1900000000003</v>
      </c>
      <c r="G91" s="3"/>
      <c r="H91" s="3">
        <v>1635.45</v>
      </c>
      <c r="I91" s="3">
        <v>2081.7000000000003</v>
      </c>
      <c r="J91" s="3">
        <v>1799.5200000000002</v>
      </c>
      <c r="K91" s="3">
        <v>2030.4800000000002</v>
      </c>
      <c r="L91" s="3">
        <v>889.44</v>
      </c>
      <c r="M91" s="3">
        <v>1349.64</v>
      </c>
      <c r="N91" s="3">
        <v>4003.9300000000007</v>
      </c>
      <c r="O91" s="3">
        <v>1439.7000000000003</v>
      </c>
      <c r="P91" s="3"/>
      <c r="Q91" s="3"/>
      <c r="R91" s="3">
        <v>1124.7</v>
      </c>
      <c r="S91" s="3">
        <v>1690.6500000000003</v>
      </c>
      <c r="T91" s="3">
        <v>21708.140000000003</v>
      </c>
    </row>
    <row r="92" spans="1:20" x14ac:dyDescent="0.4">
      <c r="A92" s="5" t="s">
        <v>77</v>
      </c>
      <c r="B92" t="s">
        <v>517</v>
      </c>
      <c r="C92" s="4" t="s">
        <v>40</v>
      </c>
      <c r="D92" s="3">
        <v>190.5</v>
      </c>
      <c r="E92" s="3">
        <v>66</v>
      </c>
      <c r="F92" s="3">
        <v>825.5</v>
      </c>
      <c r="G92" s="3">
        <v>169.2</v>
      </c>
      <c r="H92" s="3">
        <v>127</v>
      </c>
      <c r="I92" s="3">
        <v>210.25</v>
      </c>
      <c r="J92" s="3">
        <v>310</v>
      </c>
      <c r="K92" s="3">
        <v>95.25</v>
      </c>
      <c r="L92" s="3">
        <v>198</v>
      </c>
      <c r="M92" s="3">
        <v>143.75</v>
      </c>
      <c r="N92" s="3">
        <v>317.5</v>
      </c>
      <c r="O92" s="3">
        <v>158.75</v>
      </c>
      <c r="P92" s="3">
        <v>112.8</v>
      </c>
      <c r="Q92" s="3">
        <v>169.2</v>
      </c>
      <c r="R92" s="3">
        <v>190.5</v>
      </c>
      <c r="S92" s="3">
        <v>351</v>
      </c>
      <c r="T92" s="3">
        <v>3635.2</v>
      </c>
    </row>
    <row r="93" spans="1:20" x14ac:dyDescent="0.4">
      <c r="A93" s="5" t="s">
        <v>87</v>
      </c>
      <c r="B93" t="s">
        <v>518</v>
      </c>
      <c r="C93" s="4" t="s">
        <v>40</v>
      </c>
      <c r="D93" s="3">
        <v>83</v>
      </c>
      <c r="E93" s="3">
        <v>35</v>
      </c>
      <c r="F93" s="3">
        <v>279.32</v>
      </c>
      <c r="G93" s="3">
        <v>33.840000000000003</v>
      </c>
      <c r="H93" s="3">
        <v>188.74</v>
      </c>
      <c r="I93" s="3">
        <v>237.82</v>
      </c>
      <c r="J93" s="3">
        <v>313.24</v>
      </c>
      <c r="K93" s="3">
        <v>90.58</v>
      </c>
      <c r="L93" s="3">
        <v>86.5</v>
      </c>
      <c r="M93" s="3">
        <v>305.65999999999997</v>
      </c>
      <c r="N93" s="3">
        <v>475.64</v>
      </c>
      <c r="O93" s="3">
        <v>147.24</v>
      </c>
      <c r="P93" s="3"/>
      <c r="Q93" s="3">
        <v>118.44</v>
      </c>
      <c r="R93" s="3">
        <v>209.92</v>
      </c>
      <c r="S93" s="3"/>
      <c r="T93" s="3">
        <v>2604.94</v>
      </c>
    </row>
    <row r="94" spans="1:20" x14ac:dyDescent="0.4">
      <c r="A94" s="5" t="s">
        <v>90</v>
      </c>
      <c r="B94" t="s">
        <v>519</v>
      </c>
      <c r="C94" s="4" t="s">
        <v>40</v>
      </c>
      <c r="D94" s="3">
        <v>114</v>
      </c>
      <c r="E94" s="3"/>
      <c r="F94" s="3">
        <v>412.07</v>
      </c>
      <c r="G94" s="3"/>
      <c r="H94" s="3">
        <v>86.25</v>
      </c>
      <c r="I94" s="3">
        <v>99.96</v>
      </c>
      <c r="J94" s="3">
        <v>171</v>
      </c>
      <c r="K94" s="3">
        <v>53.739999999999995</v>
      </c>
      <c r="L94" s="3">
        <v>53.05</v>
      </c>
      <c r="M94" s="3">
        <v>81.99</v>
      </c>
      <c r="N94" s="3">
        <v>646.24</v>
      </c>
      <c r="O94" s="3">
        <v>115</v>
      </c>
      <c r="P94" s="3"/>
      <c r="Q94" s="3"/>
      <c r="R94" s="3">
        <v>87.5</v>
      </c>
      <c r="S94" s="3">
        <v>306</v>
      </c>
      <c r="T94" s="3">
        <v>2226.8000000000002</v>
      </c>
    </row>
    <row r="95" spans="1:20" x14ac:dyDescent="0.4">
      <c r="A95" s="5" t="s">
        <v>96</v>
      </c>
      <c r="B95" t="s">
        <v>520</v>
      </c>
      <c r="C95" s="4" t="s">
        <v>40</v>
      </c>
      <c r="D95" s="3">
        <v>89.45</v>
      </c>
      <c r="E95" s="3">
        <v>148.80000000000001</v>
      </c>
      <c r="F95" s="3">
        <v>71.56</v>
      </c>
      <c r="G95" s="3">
        <v>42.3</v>
      </c>
      <c r="H95" s="3">
        <v>178.89999999999998</v>
      </c>
      <c r="I95" s="3">
        <v>271.72000000000003</v>
      </c>
      <c r="J95" s="3">
        <v>89.45</v>
      </c>
      <c r="K95" s="3">
        <v>162.29999999999998</v>
      </c>
      <c r="L95" s="3">
        <v>109.2</v>
      </c>
      <c r="M95" s="3"/>
      <c r="N95" s="3">
        <v>304.12999999999988</v>
      </c>
      <c r="O95" s="3">
        <v>193.12</v>
      </c>
      <c r="P95" s="3">
        <v>52.64</v>
      </c>
      <c r="Q95" s="3">
        <v>56.4</v>
      </c>
      <c r="R95" s="3">
        <v>89.45</v>
      </c>
      <c r="S95" s="3"/>
      <c r="T95" s="3">
        <v>1859.42</v>
      </c>
    </row>
    <row r="96" spans="1:20" x14ac:dyDescent="0.4">
      <c r="A96" s="5" t="s">
        <v>219</v>
      </c>
      <c r="B96" t="s">
        <v>519</v>
      </c>
      <c r="C96" s="4" t="s">
        <v>40</v>
      </c>
      <c r="D96" s="3"/>
      <c r="E96" s="3"/>
      <c r="F96" s="3"/>
      <c r="G96" s="3">
        <v>80.84</v>
      </c>
      <c r="H96" s="3"/>
      <c r="I96" s="3"/>
      <c r="J96" s="3"/>
      <c r="K96" s="3"/>
      <c r="L96" s="3"/>
      <c r="M96" s="3"/>
      <c r="N96" s="3"/>
      <c r="O96" s="3"/>
      <c r="P96" s="3">
        <v>92.12</v>
      </c>
      <c r="Q96" s="3">
        <v>272.60000000000002</v>
      </c>
      <c r="R96" s="3"/>
      <c r="S96" s="3"/>
      <c r="T96" s="3">
        <v>445.56000000000006</v>
      </c>
    </row>
    <row r="97" spans="1:20" x14ac:dyDescent="0.4">
      <c r="A97" s="5" t="s">
        <v>220</v>
      </c>
      <c r="B97" t="s">
        <v>521</v>
      </c>
      <c r="C97" s="4" t="s">
        <v>40</v>
      </c>
      <c r="D97" s="3">
        <v>55.34</v>
      </c>
      <c r="E97" s="3">
        <v>104</v>
      </c>
      <c r="F97" s="3">
        <v>27.67</v>
      </c>
      <c r="G97" s="3"/>
      <c r="H97" s="3">
        <v>27.67</v>
      </c>
      <c r="I97" s="3">
        <v>110.68</v>
      </c>
      <c r="J97" s="3"/>
      <c r="K97" s="3"/>
      <c r="L97" s="3"/>
      <c r="M97" s="3"/>
      <c r="N97" s="3"/>
      <c r="O97" s="3"/>
      <c r="P97" s="3"/>
      <c r="Q97" s="3"/>
      <c r="R97" s="3"/>
      <c r="S97" s="3"/>
      <c r="T97" s="3">
        <v>325.36</v>
      </c>
    </row>
    <row r="98" spans="1:20" x14ac:dyDescent="0.4">
      <c r="A98" s="5" t="s">
        <v>221</v>
      </c>
      <c r="B98" t="s">
        <v>522</v>
      </c>
      <c r="C98" s="4" t="s">
        <v>40</v>
      </c>
      <c r="D98" s="3"/>
      <c r="E98" s="3"/>
      <c r="F98" s="3"/>
      <c r="G98" s="3">
        <v>88.36</v>
      </c>
      <c r="H98" s="3"/>
      <c r="I98" s="3"/>
      <c r="J98" s="3"/>
      <c r="K98" s="3"/>
      <c r="L98" s="3"/>
      <c r="M98" s="3"/>
      <c r="N98" s="3"/>
      <c r="O98" s="3"/>
      <c r="P98" s="3"/>
      <c r="Q98" s="3">
        <v>132.54</v>
      </c>
      <c r="R98" s="3"/>
      <c r="S98" s="3"/>
      <c r="T98" s="3">
        <v>220.89999999999998</v>
      </c>
    </row>
    <row r="99" spans="1:20" x14ac:dyDescent="0.4">
      <c r="A99" s="5" t="s">
        <v>222</v>
      </c>
      <c r="B99" t="s">
        <v>523</v>
      </c>
      <c r="C99" s="4" t="s">
        <v>40</v>
      </c>
      <c r="D99" s="3"/>
      <c r="E99" s="3"/>
      <c r="F99" s="3"/>
      <c r="G99" s="3"/>
      <c r="H99" s="3"/>
      <c r="I99" s="3"/>
      <c r="J99" s="3"/>
      <c r="K99" s="3"/>
      <c r="L99" s="3">
        <v>153</v>
      </c>
      <c r="M99" s="3"/>
      <c r="N99" s="3"/>
      <c r="O99" s="3"/>
      <c r="P99" s="3"/>
      <c r="Q99" s="3"/>
      <c r="R99" s="3"/>
      <c r="S99" s="3"/>
      <c r="T99" s="3">
        <v>153</v>
      </c>
    </row>
    <row r="100" spans="1:20" x14ac:dyDescent="0.4">
      <c r="A100" s="5" t="s">
        <v>24</v>
      </c>
      <c r="B100" t="s">
        <v>524</v>
      </c>
      <c r="C100" s="4" t="s">
        <v>40</v>
      </c>
      <c r="D100" s="3"/>
      <c r="E100" s="3"/>
      <c r="F100" s="3"/>
      <c r="G100" s="3"/>
      <c r="H100" s="3">
        <v>150</v>
      </c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>
        <v>150</v>
      </c>
    </row>
    <row r="101" spans="1:20" x14ac:dyDescent="0.4">
      <c r="A101" s="5" t="s">
        <v>223</v>
      </c>
      <c r="B101" t="s">
        <v>525</v>
      </c>
      <c r="C101" s="4" t="s">
        <v>40</v>
      </c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>
        <v>65.8</v>
      </c>
      <c r="R101" s="3"/>
      <c r="S101" s="3"/>
      <c r="T101" s="3">
        <v>65.8</v>
      </c>
    </row>
    <row r="102" spans="1:20" x14ac:dyDescent="0.4">
      <c r="A102" s="5" t="s">
        <v>224</v>
      </c>
      <c r="B102" t="s">
        <v>526</v>
      </c>
      <c r="C102" s="4" t="s">
        <v>40</v>
      </c>
      <c r="D102" s="3"/>
      <c r="E102" s="3"/>
      <c r="F102" s="3"/>
      <c r="G102" s="3"/>
      <c r="H102" s="3"/>
      <c r="I102" s="3"/>
      <c r="J102" s="3"/>
      <c r="K102" s="3">
        <v>54.17</v>
      </c>
      <c r="L102" s="3"/>
      <c r="M102" s="3"/>
      <c r="N102" s="3"/>
      <c r="O102" s="3"/>
      <c r="P102" s="3"/>
      <c r="Q102" s="3"/>
      <c r="R102" s="3"/>
      <c r="S102" s="3"/>
      <c r="T102" s="3">
        <v>54.17</v>
      </c>
    </row>
    <row r="103" spans="1:20" x14ac:dyDescent="0.4">
      <c r="A103" s="5" t="s">
        <v>225</v>
      </c>
      <c r="B103" t="s">
        <v>527</v>
      </c>
      <c r="C103" s="4" t="s">
        <v>40</v>
      </c>
      <c r="D103" s="3"/>
      <c r="E103" s="3"/>
      <c r="F103" s="3"/>
      <c r="G103" s="3"/>
      <c r="H103" s="3"/>
      <c r="I103" s="3"/>
      <c r="J103" s="3"/>
      <c r="K103" s="3"/>
      <c r="L103" s="3">
        <v>46</v>
      </c>
      <c r="M103" s="3"/>
      <c r="N103" s="3"/>
      <c r="O103" s="3"/>
      <c r="P103" s="3"/>
      <c r="Q103" s="3"/>
      <c r="R103" s="3"/>
      <c r="S103" s="3"/>
      <c r="T103" s="3">
        <v>46</v>
      </c>
    </row>
    <row r="104" spans="1:20" x14ac:dyDescent="0.4">
      <c r="A104" s="5" t="s">
        <v>226</v>
      </c>
      <c r="B104" t="s">
        <v>528</v>
      </c>
      <c r="C104" s="4" t="s">
        <v>40</v>
      </c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>
        <v>34.5</v>
      </c>
      <c r="P104" s="3"/>
      <c r="Q104" s="3"/>
      <c r="R104" s="3"/>
      <c r="S104" s="3"/>
      <c r="T104" s="3">
        <v>34.5</v>
      </c>
    </row>
    <row r="105" spans="1:20" x14ac:dyDescent="0.4">
      <c r="A105" s="5" t="s">
        <v>227</v>
      </c>
      <c r="B105" t="s">
        <v>529</v>
      </c>
      <c r="C105" s="4" t="s">
        <v>40</v>
      </c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>
        <v>33.840000000000003</v>
      </c>
      <c r="Q105" s="3"/>
      <c r="R105" s="3"/>
      <c r="S105" s="3"/>
      <c r="T105" s="3">
        <v>33.840000000000003</v>
      </c>
    </row>
    <row r="106" spans="1:20" x14ac:dyDescent="0.4">
      <c r="A106" s="5" t="s">
        <v>228</v>
      </c>
      <c r="B106" t="s">
        <v>228</v>
      </c>
      <c r="C106" s="4" t="s">
        <v>40</v>
      </c>
      <c r="D106" s="3"/>
      <c r="E106" s="3"/>
      <c r="F106" s="3"/>
      <c r="G106" s="3"/>
      <c r="H106" s="3"/>
      <c r="I106" s="3"/>
      <c r="J106" s="3"/>
      <c r="K106" s="3">
        <v>32.799999999999997</v>
      </c>
      <c r="L106" s="3"/>
      <c r="M106" s="3"/>
      <c r="N106" s="3"/>
      <c r="O106" s="3"/>
      <c r="P106" s="3"/>
      <c r="Q106" s="3"/>
      <c r="R106" s="3"/>
      <c r="S106" s="3"/>
      <c r="T106" s="3">
        <v>32.799999999999997</v>
      </c>
    </row>
    <row r="107" spans="1:20" x14ac:dyDescent="0.4">
      <c r="A107" s="5" t="s">
        <v>229</v>
      </c>
      <c r="B107" t="s">
        <v>521</v>
      </c>
      <c r="C107" s="4" t="s">
        <v>40</v>
      </c>
      <c r="D107" s="3"/>
      <c r="E107" s="3"/>
      <c r="F107" s="3"/>
      <c r="G107" s="3">
        <v>26.32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>
        <v>26.32</v>
      </c>
    </row>
    <row r="108" spans="1:20" x14ac:dyDescent="0.4">
      <c r="A108" s="5" t="s">
        <v>230</v>
      </c>
      <c r="B108" t="s">
        <v>530</v>
      </c>
      <c r="C108" s="4" t="s">
        <v>40</v>
      </c>
      <c r="D108" s="3"/>
      <c r="E108" s="3"/>
      <c r="F108" s="3"/>
      <c r="G108" s="3"/>
      <c r="H108" s="3"/>
      <c r="I108" s="3"/>
      <c r="J108" s="3"/>
      <c r="K108" s="3">
        <v>8.5</v>
      </c>
      <c r="L108" s="3"/>
      <c r="M108" s="3"/>
      <c r="N108" s="3"/>
      <c r="O108" s="3"/>
      <c r="P108" s="3"/>
      <c r="Q108" s="3"/>
      <c r="R108" s="3"/>
      <c r="S108" s="3"/>
      <c r="T108" s="3">
        <v>8.5</v>
      </c>
    </row>
    <row r="109" spans="1:20" x14ac:dyDescent="0.4">
      <c r="A109" s="5" t="s">
        <v>231</v>
      </c>
      <c r="B109" t="s">
        <v>531</v>
      </c>
      <c r="C109" s="4" t="s">
        <v>40</v>
      </c>
      <c r="D109" s="3"/>
      <c r="E109" s="3"/>
      <c r="F109" s="3"/>
      <c r="G109" s="3"/>
      <c r="H109" s="3">
        <v>0</v>
      </c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>
        <v>0</v>
      </c>
    </row>
    <row r="110" spans="1:20" x14ac:dyDescent="0.4">
      <c r="A110" s="5" t="s">
        <v>67</v>
      </c>
      <c r="B110" t="s">
        <v>532</v>
      </c>
      <c r="C110" s="4" t="s">
        <v>232</v>
      </c>
      <c r="D110" s="3">
        <v>1819.8400000000001</v>
      </c>
      <c r="E110" s="3"/>
      <c r="F110" s="3">
        <v>1863</v>
      </c>
      <c r="G110" s="3"/>
      <c r="H110" s="3">
        <v>31.16</v>
      </c>
      <c r="I110" s="3">
        <v>828.62</v>
      </c>
      <c r="J110" s="3">
        <v>1539</v>
      </c>
      <c r="K110" s="3">
        <v>1463.0000000000002</v>
      </c>
      <c r="L110" s="3">
        <v>992.37000000000012</v>
      </c>
      <c r="M110" s="3">
        <v>1539</v>
      </c>
      <c r="N110" s="3"/>
      <c r="O110" s="3"/>
      <c r="P110" s="3">
        <v>1057.0000000000002</v>
      </c>
      <c r="Q110" s="3">
        <v>79.98</v>
      </c>
      <c r="R110" s="3"/>
      <c r="S110" s="3">
        <v>1105.98</v>
      </c>
      <c r="T110" s="3">
        <v>12318.949999999999</v>
      </c>
    </row>
    <row r="111" spans="1:20" x14ac:dyDescent="0.4">
      <c r="A111" s="5" t="s">
        <v>76</v>
      </c>
      <c r="B111" t="s">
        <v>533</v>
      </c>
      <c r="C111" s="4" t="s">
        <v>232</v>
      </c>
      <c r="D111" s="3">
        <v>397</v>
      </c>
      <c r="E111" s="3">
        <v>42.58</v>
      </c>
      <c r="F111" s="3">
        <v>293.85000000000008</v>
      </c>
      <c r="G111" s="3"/>
      <c r="H111" s="3">
        <v>332.69000000000005</v>
      </c>
      <c r="I111" s="3">
        <v>336</v>
      </c>
      <c r="J111" s="3">
        <v>261.85000000000002</v>
      </c>
      <c r="K111" s="3">
        <v>336.86000000000007</v>
      </c>
      <c r="L111" s="3"/>
      <c r="M111" s="3">
        <v>417.5</v>
      </c>
      <c r="N111" s="3">
        <v>432.20000000000005</v>
      </c>
      <c r="O111" s="3">
        <v>385.35</v>
      </c>
      <c r="P111" s="3"/>
      <c r="Q111" s="3"/>
      <c r="R111" s="3">
        <v>336</v>
      </c>
      <c r="S111" s="3">
        <v>168</v>
      </c>
      <c r="T111" s="3">
        <v>3739.8800000000006</v>
      </c>
    </row>
    <row r="112" spans="1:20" x14ac:dyDescent="0.4">
      <c r="A112" s="5" t="s">
        <v>79</v>
      </c>
      <c r="B112" t="s">
        <v>534</v>
      </c>
      <c r="C112" s="4" t="s">
        <v>232</v>
      </c>
      <c r="D112" s="3"/>
      <c r="E112" s="3"/>
      <c r="F112" s="3"/>
      <c r="G112" s="3">
        <v>878.25999999999965</v>
      </c>
      <c r="H112" s="3">
        <v>815</v>
      </c>
      <c r="I112" s="3"/>
      <c r="J112" s="3"/>
      <c r="K112" s="3">
        <v>58.33</v>
      </c>
      <c r="L112" s="3"/>
      <c r="M112" s="3"/>
      <c r="N112" s="3">
        <v>1464</v>
      </c>
      <c r="O112" s="3"/>
      <c r="P112" s="3"/>
      <c r="Q112" s="3">
        <v>308.48</v>
      </c>
      <c r="R112" s="3"/>
      <c r="S112" s="3"/>
      <c r="T112" s="3">
        <v>3524.0699999999997</v>
      </c>
    </row>
    <row r="113" spans="1:20" x14ac:dyDescent="0.4">
      <c r="A113" s="5" t="s">
        <v>91</v>
      </c>
      <c r="B113" t="s">
        <v>535</v>
      </c>
      <c r="C113" s="4" t="s">
        <v>232</v>
      </c>
      <c r="D113" s="3">
        <v>238.90000000000003</v>
      </c>
      <c r="E113" s="3">
        <v>46</v>
      </c>
      <c r="F113" s="3">
        <v>251.92000000000002</v>
      </c>
      <c r="G113" s="3"/>
      <c r="H113" s="3">
        <v>60.540000000000006</v>
      </c>
      <c r="I113" s="3">
        <v>103.97999999999999</v>
      </c>
      <c r="J113" s="3">
        <v>158.18</v>
      </c>
      <c r="K113" s="3">
        <v>336.54</v>
      </c>
      <c r="L113" s="3"/>
      <c r="M113" s="3">
        <v>87.55</v>
      </c>
      <c r="N113" s="3">
        <v>335.72</v>
      </c>
      <c r="O113" s="3">
        <v>221.98000000000002</v>
      </c>
      <c r="P113" s="3"/>
      <c r="Q113" s="3"/>
      <c r="R113" s="3">
        <v>225.55</v>
      </c>
      <c r="S113" s="3">
        <v>87.55</v>
      </c>
      <c r="T113" s="3">
        <v>2154.4100000000003</v>
      </c>
    </row>
    <row r="114" spans="1:20" x14ac:dyDescent="0.4">
      <c r="A114" s="5" t="s">
        <v>93</v>
      </c>
      <c r="B114" t="s">
        <v>535</v>
      </c>
      <c r="C114" s="4" t="s">
        <v>232</v>
      </c>
      <c r="D114" s="3">
        <v>230.32999999999998</v>
      </c>
      <c r="E114" s="3"/>
      <c r="F114" s="3">
        <v>262.64999999999998</v>
      </c>
      <c r="G114" s="3"/>
      <c r="H114" s="3">
        <v>235.14999999999998</v>
      </c>
      <c r="I114" s="3"/>
      <c r="J114" s="3">
        <v>110.99</v>
      </c>
      <c r="K114" s="3">
        <v>225.55</v>
      </c>
      <c r="L114" s="3"/>
      <c r="M114" s="3">
        <v>175.1</v>
      </c>
      <c r="N114" s="3">
        <v>279.08</v>
      </c>
      <c r="O114" s="3">
        <v>141.26</v>
      </c>
      <c r="P114" s="3"/>
      <c r="Q114" s="3"/>
      <c r="R114" s="3">
        <v>175.1</v>
      </c>
      <c r="S114" s="3">
        <v>201.62</v>
      </c>
      <c r="T114" s="3">
        <v>2036.8299999999995</v>
      </c>
    </row>
    <row r="115" spans="1:20" x14ac:dyDescent="0.4">
      <c r="A115" s="5" t="s">
        <v>100</v>
      </c>
      <c r="B115" t="s">
        <v>533</v>
      </c>
      <c r="C115" s="4" t="s">
        <v>232</v>
      </c>
      <c r="D115" s="3"/>
      <c r="E115" s="3"/>
      <c r="F115" s="3"/>
      <c r="G115" s="3">
        <v>367.54</v>
      </c>
      <c r="H115" s="3"/>
      <c r="I115" s="3"/>
      <c r="J115" s="3"/>
      <c r="K115" s="3"/>
      <c r="L115" s="3"/>
      <c r="M115" s="3"/>
      <c r="N115" s="3"/>
      <c r="O115" s="3"/>
      <c r="P115" s="3">
        <v>641.08000000000004</v>
      </c>
      <c r="Q115" s="3">
        <v>688.08</v>
      </c>
      <c r="R115" s="3"/>
      <c r="S115" s="3"/>
      <c r="T115" s="3">
        <v>1696.7000000000003</v>
      </c>
    </row>
    <row r="116" spans="1:20" x14ac:dyDescent="0.4">
      <c r="A116" s="5" t="s">
        <v>101</v>
      </c>
      <c r="B116" t="s">
        <v>536</v>
      </c>
      <c r="C116" s="4" t="s">
        <v>232</v>
      </c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>
        <v>769.5</v>
      </c>
      <c r="P116" s="3"/>
      <c r="Q116" s="3"/>
      <c r="R116" s="3">
        <v>832.5</v>
      </c>
      <c r="S116" s="3"/>
      <c r="T116" s="3">
        <v>1602</v>
      </c>
    </row>
    <row r="117" spans="1:20" x14ac:dyDescent="0.4">
      <c r="A117" s="5" t="s">
        <v>111</v>
      </c>
      <c r="B117" t="s">
        <v>537</v>
      </c>
      <c r="C117" s="4" t="s">
        <v>232</v>
      </c>
      <c r="D117" s="3">
        <v>38.5</v>
      </c>
      <c r="E117" s="3">
        <v>35.75</v>
      </c>
      <c r="F117" s="3"/>
      <c r="G117" s="3">
        <v>78.900000000000006</v>
      </c>
      <c r="H117" s="3"/>
      <c r="I117" s="3">
        <v>109.5</v>
      </c>
      <c r="J117" s="3">
        <v>77</v>
      </c>
      <c r="K117" s="3"/>
      <c r="L117" s="3"/>
      <c r="M117" s="3">
        <v>154</v>
      </c>
      <c r="N117" s="3">
        <v>154</v>
      </c>
      <c r="O117" s="3">
        <v>115.5</v>
      </c>
      <c r="P117" s="3">
        <v>50</v>
      </c>
      <c r="Q117" s="3"/>
      <c r="R117" s="3">
        <v>154</v>
      </c>
      <c r="S117" s="3">
        <v>111.5</v>
      </c>
      <c r="T117" s="3">
        <v>1078.6500000000001</v>
      </c>
    </row>
    <row r="118" spans="1:20" x14ac:dyDescent="0.4">
      <c r="A118" s="5" t="s">
        <v>115</v>
      </c>
      <c r="B118" t="s">
        <v>538</v>
      </c>
      <c r="C118" s="4" t="s">
        <v>232</v>
      </c>
      <c r="D118" s="3">
        <v>256.48</v>
      </c>
      <c r="E118" s="3"/>
      <c r="F118" s="3">
        <v>32.06</v>
      </c>
      <c r="G118" s="3"/>
      <c r="H118" s="3">
        <v>32.06</v>
      </c>
      <c r="I118" s="3">
        <v>128.24</v>
      </c>
      <c r="J118" s="3"/>
      <c r="K118" s="3">
        <v>192.36</v>
      </c>
      <c r="L118" s="3">
        <v>33.74</v>
      </c>
      <c r="M118" s="3"/>
      <c r="N118" s="3">
        <v>96.18</v>
      </c>
      <c r="O118" s="3">
        <v>32.06</v>
      </c>
      <c r="P118" s="3"/>
      <c r="Q118" s="3">
        <v>48.88</v>
      </c>
      <c r="R118" s="3">
        <v>58.19</v>
      </c>
      <c r="S118" s="3"/>
      <c r="T118" s="3">
        <v>910.25</v>
      </c>
    </row>
    <row r="119" spans="1:20" x14ac:dyDescent="0.4">
      <c r="A119" s="5" t="s">
        <v>117</v>
      </c>
      <c r="B119" t="s">
        <v>539</v>
      </c>
      <c r="C119" s="4" t="s">
        <v>232</v>
      </c>
      <c r="D119" s="3">
        <v>150.05000000000001</v>
      </c>
      <c r="E119" s="3"/>
      <c r="F119" s="3"/>
      <c r="G119" s="3"/>
      <c r="H119" s="3"/>
      <c r="I119" s="3">
        <v>80.28</v>
      </c>
      <c r="J119" s="3"/>
      <c r="K119" s="3">
        <v>58.52</v>
      </c>
      <c r="L119" s="3">
        <v>107.2</v>
      </c>
      <c r="M119" s="3">
        <v>141.30000000000001</v>
      </c>
      <c r="N119" s="3">
        <v>145.55000000000001</v>
      </c>
      <c r="O119" s="3"/>
      <c r="P119" s="3">
        <v>27.16</v>
      </c>
      <c r="Q119" s="3"/>
      <c r="R119" s="3">
        <v>29.26</v>
      </c>
      <c r="S119" s="3">
        <v>142.55000000000001</v>
      </c>
      <c r="T119" s="3">
        <v>881.87000000000012</v>
      </c>
    </row>
    <row r="120" spans="1:20" x14ac:dyDescent="0.4">
      <c r="A120" s="5" t="s">
        <v>123</v>
      </c>
      <c r="B120" t="s">
        <v>540</v>
      </c>
      <c r="C120" s="4" t="s">
        <v>232</v>
      </c>
      <c r="D120" s="3">
        <v>148</v>
      </c>
      <c r="E120" s="3"/>
      <c r="F120" s="3"/>
      <c r="G120" s="3"/>
      <c r="H120" s="3"/>
      <c r="I120" s="3">
        <v>57.34</v>
      </c>
      <c r="J120" s="3"/>
      <c r="K120" s="3">
        <v>181.02000000000004</v>
      </c>
      <c r="L120" s="3"/>
      <c r="M120" s="3"/>
      <c r="N120" s="3"/>
      <c r="O120" s="3">
        <v>120.68</v>
      </c>
      <c r="P120" s="3"/>
      <c r="Q120" s="3">
        <v>170.49</v>
      </c>
      <c r="R120" s="3"/>
      <c r="S120" s="3">
        <v>81.510000000000005</v>
      </c>
      <c r="T120" s="3">
        <v>759.04</v>
      </c>
    </row>
    <row r="121" spans="1:20" x14ac:dyDescent="0.4">
      <c r="A121" s="5" t="s">
        <v>134</v>
      </c>
      <c r="B121" t="s">
        <v>541</v>
      </c>
      <c r="C121" s="4" t="s">
        <v>232</v>
      </c>
      <c r="D121" s="3"/>
      <c r="E121" s="3"/>
      <c r="F121" s="3"/>
      <c r="G121" s="3">
        <v>90.24</v>
      </c>
      <c r="H121" s="3">
        <v>42.5</v>
      </c>
      <c r="I121" s="3">
        <v>40</v>
      </c>
      <c r="J121" s="3">
        <v>42.5</v>
      </c>
      <c r="K121" s="3">
        <v>42.5</v>
      </c>
      <c r="L121" s="3"/>
      <c r="M121" s="3"/>
      <c r="N121" s="3">
        <v>74.239999999999995</v>
      </c>
      <c r="O121" s="3">
        <v>85</v>
      </c>
      <c r="P121" s="3"/>
      <c r="Q121" s="3">
        <v>90.24</v>
      </c>
      <c r="R121" s="3">
        <v>85</v>
      </c>
      <c r="S121" s="3">
        <v>80</v>
      </c>
      <c r="T121" s="3">
        <v>672.22</v>
      </c>
    </row>
    <row r="122" spans="1:20" x14ac:dyDescent="0.4">
      <c r="A122" s="5" t="s">
        <v>136</v>
      </c>
      <c r="B122" t="s">
        <v>542</v>
      </c>
      <c r="C122" s="4" t="s">
        <v>232</v>
      </c>
      <c r="D122" s="3">
        <v>44.43</v>
      </c>
      <c r="E122" s="3"/>
      <c r="F122" s="3"/>
      <c r="G122" s="3"/>
      <c r="H122" s="3">
        <v>271.49</v>
      </c>
      <c r="I122" s="3"/>
      <c r="J122" s="3">
        <v>14.81</v>
      </c>
      <c r="K122" s="3"/>
      <c r="L122" s="3"/>
      <c r="M122" s="3">
        <v>28.04</v>
      </c>
      <c r="N122" s="3">
        <v>118.48</v>
      </c>
      <c r="O122" s="3">
        <v>103.67</v>
      </c>
      <c r="P122" s="3"/>
      <c r="Q122" s="3"/>
      <c r="R122" s="3"/>
      <c r="S122" s="3">
        <v>56.08</v>
      </c>
      <c r="T122" s="3">
        <v>637.00000000000011</v>
      </c>
    </row>
    <row r="123" spans="1:20" x14ac:dyDescent="0.4">
      <c r="A123" s="5" t="s">
        <v>141</v>
      </c>
      <c r="B123" t="s">
        <v>688</v>
      </c>
      <c r="C123" s="4" t="s">
        <v>232</v>
      </c>
      <c r="D123" s="3"/>
      <c r="E123" s="3"/>
      <c r="F123" s="3"/>
      <c r="G123" s="3"/>
      <c r="H123" s="3">
        <v>301.70000000000005</v>
      </c>
      <c r="I123" s="3"/>
      <c r="J123" s="3"/>
      <c r="K123" s="3"/>
      <c r="L123" s="3"/>
      <c r="M123" s="3"/>
      <c r="N123" s="3"/>
      <c r="O123" s="3">
        <v>271.53000000000003</v>
      </c>
      <c r="P123" s="3"/>
      <c r="Q123" s="3"/>
      <c r="R123" s="3"/>
      <c r="S123" s="3"/>
      <c r="T123" s="3">
        <v>573.23</v>
      </c>
    </row>
    <row r="124" spans="1:20" x14ac:dyDescent="0.4">
      <c r="A124" s="5" t="s">
        <v>233</v>
      </c>
      <c r="B124" t="s">
        <v>543</v>
      </c>
      <c r="C124" s="4" t="s">
        <v>232</v>
      </c>
      <c r="D124" s="3"/>
      <c r="E124" s="3"/>
      <c r="F124" s="3"/>
      <c r="G124" s="3"/>
      <c r="H124" s="3"/>
      <c r="I124" s="3">
        <v>69.98</v>
      </c>
      <c r="J124" s="3">
        <v>36.82</v>
      </c>
      <c r="K124" s="3">
        <v>73.64</v>
      </c>
      <c r="L124" s="3"/>
      <c r="M124" s="3">
        <v>73.64</v>
      </c>
      <c r="N124" s="3">
        <v>110.46000000000001</v>
      </c>
      <c r="O124" s="3"/>
      <c r="P124" s="3"/>
      <c r="Q124" s="3">
        <v>60.16</v>
      </c>
      <c r="R124" s="3"/>
      <c r="S124" s="3">
        <v>69.98</v>
      </c>
      <c r="T124" s="3">
        <v>494.67999999999995</v>
      </c>
    </row>
    <row r="125" spans="1:20" x14ac:dyDescent="0.4">
      <c r="A125" s="5" t="s">
        <v>234</v>
      </c>
      <c r="B125" t="s">
        <v>544</v>
      </c>
      <c r="C125" s="4" t="s">
        <v>232</v>
      </c>
      <c r="D125" s="3"/>
      <c r="E125" s="3">
        <v>74.699999999999989</v>
      </c>
      <c r="F125" s="3"/>
      <c r="G125" s="3"/>
      <c r="H125" s="3"/>
      <c r="I125" s="3"/>
      <c r="J125" s="3"/>
      <c r="K125" s="3">
        <v>351</v>
      </c>
      <c r="L125" s="3"/>
      <c r="M125" s="3"/>
      <c r="N125" s="3"/>
      <c r="O125" s="3"/>
      <c r="P125" s="3"/>
      <c r="Q125" s="3"/>
      <c r="R125" s="3"/>
      <c r="S125" s="3"/>
      <c r="T125" s="3">
        <v>425.7</v>
      </c>
    </row>
    <row r="126" spans="1:20" x14ac:dyDescent="0.4">
      <c r="A126" s="5" t="s">
        <v>235</v>
      </c>
      <c r="B126" t="s">
        <v>545</v>
      </c>
      <c r="C126" s="4" t="s">
        <v>232</v>
      </c>
      <c r="D126" s="3">
        <v>77.540000000000006</v>
      </c>
      <c r="E126" s="3"/>
      <c r="F126" s="3"/>
      <c r="G126" s="3"/>
      <c r="H126" s="3"/>
      <c r="I126" s="3">
        <v>145.81</v>
      </c>
      <c r="J126" s="3"/>
      <c r="K126" s="3"/>
      <c r="L126" s="3"/>
      <c r="M126" s="3"/>
      <c r="N126" s="3"/>
      <c r="O126" s="3"/>
      <c r="P126" s="3"/>
      <c r="Q126" s="3">
        <v>64.98</v>
      </c>
      <c r="R126" s="3"/>
      <c r="S126" s="3">
        <v>74.540000000000006</v>
      </c>
      <c r="T126" s="3">
        <v>362.87000000000006</v>
      </c>
    </row>
    <row r="127" spans="1:20" x14ac:dyDescent="0.4">
      <c r="A127" s="5" t="s">
        <v>236</v>
      </c>
      <c r="B127" t="s">
        <v>546</v>
      </c>
      <c r="C127" s="4" t="s">
        <v>232</v>
      </c>
      <c r="D127" s="3">
        <v>145</v>
      </c>
      <c r="E127" s="3"/>
      <c r="F127" s="3"/>
      <c r="G127" s="3"/>
      <c r="H127" s="3"/>
      <c r="I127" s="3">
        <v>42.74</v>
      </c>
      <c r="J127" s="3"/>
      <c r="K127" s="3">
        <v>29</v>
      </c>
      <c r="L127" s="3"/>
      <c r="M127" s="3"/>
      <c r="N127" s="3">
        <v>71.739999999999995</v>
      </c>
      <c r="O127" s="3"/>
      <c r="P127" s="3"/>
      <c r="Q127" s="3"/>
      <c r="R127" s="3"/>
      <c r="S127" s="3"/>
      <c r="T127" s="3">
        <v>288.48</v>
      </c>
    </row>
    <row r="128" spans="1:20" x14ac:dyDescent="0.4">
      <c r="A128" s="5" t="s">
        <v>237</v>
      </c>
      <c r="B128" t="s">
        <v>546</v>
      </c>
      <c r="C128" s="4" t="s">
        <v>232</v>
      </c>
      <c r="D128" s="3">
        <v>140.44</v>
      </c>
      <c r="E128" s="3"/>
      <c r="F128" s="3"/>
      <c r="G128" s="3"/>
      <c r="H128" s="3">
        <v>14.5</v>
      </c>
      <c r="I128" s="3"/>
      <c r="J128" s="3"/>
      <c r="K128" s="3">
        <v>29</v>
      </c>
      <c r="L128" s="3"/>
      <c r="M128" s="3">
        <v>14.5</v>
      </c>
      <c r="N128" s="3">
        <v>56.480000000000004</v>
      </c>
      <c r="O128" s="3"/>
      <c r="P128" s="3"/>
      <c r="Q128" s="3"/>
      <c r="R128" s="3"/>
      <c r="S128" s="3">
        <v>27.48</v>
      </c>
      <c r="T128" s="3">
        <v>282.40000000000003</v>
      </c>
    </row>
    <row r="129" spans="1:20" x14ac:dyDescent="0.4">
      <c r="A129" s="5" t="s">
        <v>238</v>
      </c>
      <c r="B129" t="s">
        <v>547</v>
      </c>
      <c r="C129" s="4" t="s">
        <v>232</v>
      </c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>
        <v>273.23</v>
      </c>
      <c r="P129" s="3"/>
      <c r="Q129" s="3"/>
      <c r="R129" s="3"/>
      <c r="S129" s="3"/>
      <c r="T129" s="3">
        <v>273.23</v>
      </c>
    </row>
    <row r="130" spans="1:20" x14ac:dyDescent="0.4">
      <c r="A130" s="5" t="s">
        <v>239</v>
      </c>
      <c r="B130" t="s">
        <v>548</v>
      </c>
      <c r="C130" s="4" t="s">
        <v>232</v>
      </c>
      <c r="D130" s="3"/>
      <c r="E130" s="3"/>
      <c r="F130" s="3"/>
      <c r="G130" s="3">
        <v>178.07999999999998</v>
      </c>
      <c r="H130" s="3"/>
      <c r="I130" s="3"/>
      <c r="J130" s="3"/>
      <c r="K130" s="3"/>
      <c r="L130" s="3"/>
      <c r="M130" s="3"/>
      <c r="N130" s="3"/>
      <c r="O130" s="3"/>
      <c r="P130" s="3"/>
      <c r="Q130" s="3">
        <v>44.47</v>
      </c>
      <c r="R130" s="3"/>
      <c r="S130" s="3"/>
      <c r="T130" s="3">
        <v>222.54999999999998</v>
      </c>
    </row>
    <row r="131" spans="1:20" x14ac:dyDescent="0.4">
      <c r="A131" s="5" t="s">
        <v>240</v>
      </c>
      <c r="B131" t="s">
        <v>542</v>
      </c>
      <c r="C131" s="4" t="s">
        <v>232</v>
      </c>
      <c r="D131" s="3"/>
      <c r="E131" s="3"/>
      <c r="F131" s="3"/>
      <c r="G131" s="3"/>
      <c r="H131" s="3">
        <v>59.24</v>
      </c>
      <c r="I131" s="3">
        <v>87.28</v>
      </c>
      <c r="J131" s="3">
        <v>14.81</v>
      </c>
      <c r="K131" s="3"/>
      <c r="L131" s="3"/>
      <c r="M131" s="3"/>
      <c r="N131" s="3">
        <v>59.24</v>
      </c>
      <c r="O131" s="3"/>
      <c r="P131" s="3"/>
      <c r="Q131" s="3"/>
      <c r="R131" s="3"/>
      <c r="S131" s="3"/>
      <c r="T131" s="3">
        <v>220.57000000000002</v>
      </c>
    </row>
    <row r="132" spans="1:20" x14ac:dyDescent="0.4">
      <c r="A132" s="5" t="s">
        <v>241</v>
      </c>
      <c r="B132" t="s">
        <v>689</v>
      </c>
      <c r="C132" s="4" t="s">
        <v>232</v>
      </c>
      <c r="D132" s="3"/>
      <c r="E132" s="3">
        <v>194.25</v>
      </c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>
        <v>194.25</v>
      </c>
    </row>
    <row r="133" spans="1:20" x14ac:dyDescent="0.4">
      <c r="A133" s="5" t="s">
        <v>242</v>
      </c>
      <c r="B133" t="s">
        <v>549</v>
      </c>
      <c r="C133" s="4" t="s">
        <v>232</v>
      </c>
      <c r="D133" s="3"/>
      <c r="E133" s="3"/>
      <c r="F133" s="3"/>
      <c r="G133" s="3"/>
      <c r="H133" s="3">
        <v>103.14999999999999</v>
      </c>
      <c r="I133" s="3"/>
      <c r="J133" s="3"/>
      <c r="K133" s="3">
        <v>82.52</v>
      </c>
      <c r="L133" s="3"/>
      <c r="M133" s="3"/>
      <c r="N133" s="3"/>
      <c r="O133" s="3"/>
      <c r="P133" s="3"/>
      <c r="Q133" s="3"/>
      <c r="R133" s="3"/>
      <c r="S133" s="3"/>
      <c r="T133" s="3">
        <v>185.67</v>
      </c>
    </row>
    <row r="134" spans="1:20" x14ac:dyDescent="0.4">
      <c r="A134" s="5" t="s">
        <v>243</v>
      </c>
      <c r="B134" t="s">
        <v>535</v>
      </c>
      <c r="C134" s="4" t="s">
        <v>232</v>
      </c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>
        <v>180.99000000000004</v>
      </c>
      <c r="Q134" s="3"/>
      <c r="R134" s="3"/>
      <c r="S134" s="3"/>
      <c r="T134" s="3">
        <v>180.99000000000004</v>
      </c>
    </row>
    <row r="135" spans="1:20" x14ac:dyDescent="0.4">
      <c r="A135" s="5" t="s">
        <v>244</v>
      </c>
      <c r="B135" t="s">
        <v>690</v>
      </c>
      <c r="C135" s="4" t="s">
        <v>232</v>
      </c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>
        <v>176.4</v>
      </c>
      <c r="O135" s="3"/>
      <c r="P135" s="3"/>
      <c r="Q135" s="3"/>
      <c r="R135" s="3"/>
      <c r="S135" s="3"/>
      <c r="T135" s="3">
        <v>176.4</v>
      </c>
    </row>
    <row r="136" spans="1:20" x14ac:dyDescent="0.4">
      <c r="A136" s="5" t="s">
        <v>245</v>
      </c>
      <c r="B136" t="s">
        <v>691</v>
      </c>
      <c r="C136" s="4" t="s">
        <v>232</v>
      </c>
      <c r="D136" s="3">
        <v>58</v>
      </c>
      <c r="E136" s="3"/>
      <c r="F136" s="3">
        <v>98.460000000000008</v>
      </c>
      <c r="G136" s="3"/>
      <c r="H136" s="3"/>
      <c r="I136" s="3"/>
      <c r="J136" s="3"/>
      <c r="K136" s="3"/>
      <c r="L136" s="3"/>
      <c r="M136" s="3">
        <v>14.5</v>
      </c>
      <c r="N136" s="3"/>
      <c r="O136" s="3"/>
      <c r="P136" s="3"/>
      <c r="Q136" s="3"/>
      <c r="R136" s="3"/>
      <c r="S136" s="3"/>
      <c r="T136" s="3">
        <v>170.96</v>
      </c>
    </row>
    <row r="137" spans="1:20" x14ac:dyDescent="0.4">
      <c r="A137" s="5" t="s">
        <v>246</v>
      </c>
      <c r="B137" t="s">
        <v>692</v>
      </c>
      <c r="C137" s="4" t="s">
        <v>232</v>
      </c>
      <c r="D137" s="3"/>
      <c r="E137" s="3"/>
      <c r="F137" s="3"/>
      <c r="G137" s="3"/>
      <c r="H137" s="3"/>
      <c r="I137" s="3"/>
      <c r="J137" s="3"/>
      <c r="K137" s="3"/>
      <c r="L137" s="3">
        <v>168</v>
      </c>
      <c r="M137" s="3"/>
      <c r="N137" s="3"/>
      <c r="O137" s="3"/>
      <c r="P137" s="3"/>
      <c r="Q137" s="3"/>
      <c r="R137" s="3"/>
      <c r="S137" s="3"/>
      <c r="T137" s="3">
        <v>168</v>
      </c>
    </row>
    <row r="138" spans="1:20" x14ac:dyDescent="0.4">
      <c r="A138" s="5" t="s">
        <v>247</v>
      </c>
      <c r="B138" t="s">
        <v>550</v>
      </c>
      <c r="C138" s="4" t="s">
        <v>232</v>
      </c>
      <c r="D138" s="3"/>
      <c r="E138" s="3"/>
      <c r="F138" s="3"/>
      <c r="G138" s="3"/>
      <c r="H138" s="3"/>
      <c r="I138" s="3"/>
      <c r="J138" s="3">
        <v>30.17</v>
      </c>
      <c r="K138" s="3"/>
      <c r="L138" s="3"/>
      <c r="M138" s="3">
        <v>50.67</v>
      </c>
      <c r="N138" s="3">
        <v>60.34</v>
      </c>
      <c r="O138" s="3"/>
      <c r="P138" s="3">
        <v>18.8</v>
      </c>
      <c r="Q138" s="3"/>
      <c r="R138" s="3"/>
      <c r="S138" s="3"/>
      <c r="T138" s="3">
        <v>159.98000000000002</v>
      </c>
    </row>
    <row r="139" spans="1:20" x14ac:dyDescent="0.4">
      <c r="A139" s="5" t="s">
        <v>248</v>
      </c>
      <c r="B139" t="s">
        <v>551</v>
      </c>
      <c r="C139" s="4" t="s">
        <v>232</v>
      </c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>
        <v>158</v>
      </c>
      <c r="P139" s="3"/>
      <c r="Q139" s="3"/>
      <c r="R139" s="3"/>
      <c r="S139" s="3"/>
      <c r="T139" s="3">
        <v>158</v>
      </c>
    </row>
    <row r="140" spans="1:20" x14ac:dyDescent="0.4">
      <c r="A140" s="5" t="s">
        <v>249</v>
      </c>
      <c r="B140" t="s">
        <v>446</v>
      </c>
      <c r="C140" s="4" t="s">
        <v>232</v>
      </c>
      <c r="D140" s="3"/>
      <c r="E140" s="3">
        <v>154.5</v>
      </c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>
        <v>154.5</v>
      </c>
    </row>
    <row r="141" spans="1:20" x14ac:dyDescent="0.4">
      <c r="A141" s="5" t="s">
        <v>250</v>
      </c>
      <c r="B141" t="s">
        <v>552</v>
      </c>
      <c r="C141" s="4" t="s">
        <v>232</v>
      </c>
      <c r="D141" s="3"/>
      <c r="E141" s="3"/>
      <c r="F141" s="3"/>
      <c r="G141" s="3"/>
      <c r="H141" s="3"/>
      <c r="I141" s="3"/>
      <c r="J141" s="3"/>
      <c r="K141" s="3">
        <v>145</v>
      </c>
      <c r="L141" s="3"/>
      <c r="M141" s="3"/>
      <c r="N141" s="3"/>
      <c r="O141" s="3"/>
      <c r="P141" s="3"/>
      <c r="Q141" s="3"/>
      <c r="R141" s="3"/>
      <c r="S141" s="3"/>
      <c r="T141" s="3">
        <v>145</v>
      </c>
    </row>
    <row r="142" spans="1:20" x14ac:dyDescent="0.4">
      <c r="A142" s="5" t="s">
        <v>251</v>
      </c>
      <c r="B142" t="s">
        <v>553</v>
      </c>
      <c r="C142" s="4" t="s">
        <v>232</v>
      </c>
      <c r="D142" s="3"/>
      <c r="E142" s="3"/>
      <c r="F142" s="3"/>
      <c r="G142" s="3"/>
      <c r="H142" s="3"/>
      <c r="I142" s="3"/>
      <c r="J142" s="3"/>
      <c r="K142" s="3"/>
      <c r="L142" s="3"/>
      <c r="M142" s="3">
        <v>143.35000000000002</v>
      </c>
      <c r="N142" s="3"/>
      <c r="O142" s="3"/>
      <c r="P142" s="3"/>
      <c r="Q142" s="3"/>
      <c r="R142" s="3"/>
      <c r="S142" s="3"/>
      <c r="T142" s="3">
        <v>143.35000000000002</v>
      </c>
    </row>
    <row r="143" spans="1:20" x14ac:dyDescent="0.4">
      <c r="A143" s="5" t="s">
        <v>252</v>
      </c>
      <c r="B143" t="s">
        <v>693</v>
      </c>
      <c r="C143" s="4" t="s">
        <v>232</v>
      </c>
      <c r="D143" s="3">
        <v>29</v>
      </c>
      <c r="E143" s="3">
        <v>39.599999999999994</v>
      </c>
      <c r="F143" s="3"/>
      <c r="G143" s="3"/>
      <c r="H143" s="3">
        <v>29</v>
      </c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>
        <v>41.22</v>
      </c>
      <c r="T143" s="3">
        <v>138.82</v>
      </c>
    </row>
    <row r="144" spans="1:20" x14ac:dyDescent="0.4">
      <c r="A144" s="5" t="s">
        <v>253</v>
      </c>
      <c r="B144" t="s">
        <v>554</v>
      </c>
      <c r="C144" s="4" t="s">
        <v>232</v>
      </c>
      <c r="D144" s="3"/>
      <c r="E144" s="3"/>
      <c r="F144" s="3"/>
      <c r="G144" s="3"/>
      <c r="H144" s="3"/>
      <c r="I144" s="3"/>
      <c r="J144" s="3"/>
      <c r="K144" s="3"/>
      <c r="L144" s="3">
        <v>58</v>
      </c>
      <c r="M144" s="3"/>
      <c r="N144" s="3"/>
      <c r="O144" s="3"/>
      <c r="P144" s="3">
        <v>41.53</v>
      </c>
      <c r="Q144" s="3">
        <v>37.6</v>
      </c>
      <c r="R144" s="3"/>
      <c r="S144" s="3"/>
      <c r="T144" s="3">
        <v>137.13</v>
      </c>
    </row>
    <row r="145" spans="1:20" x14ac:dyDescent="0.4">
      <c r="A145" s="5" t="s">
        <v>254</v>
      </c>
      <c r="B145" t="s">
        <v>555</v>
      </c>
      <c r="C145" s="4" t="s">
        <v>232</v>
      </c>
      <c r="D145" s="3"/>
      <c r="E145" s="3"/>
      <c r="F145" s="3"/>
      <c r="G145" s="3"/>
      <c r="H145" s="3"/>
      <c r="I145" s="3"/>
      <c r="J145" s="3"/>
      <c r="K145" s="3">
        <v>136.32</v>
      </c>
      <c r="L145" s="3"/>
      <c r="M145" s="3"/>
      <c r="N145" s="3"/>
      <c r="O145" s="3"/>
      <c r="P145" s="3"/>
      <c r="Q145" s="3"/>
      <c r="R145" s="3"/>
      <c r="S145" s="3"/>
      <c r="T145" s="3">
        <v>136.32</v>
      </c>
    </row>
    <row r="146" spans="1:20" x14ac:dyDescent="0.4">
      <c r="A146" s="5" t="s">
        <v>255</v>
      </c>
      <c r="B146" t="s">
        <v>694</v>
      </c>
      <c r="C146" s="4" t="s">
        <v>232</v>
      </c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>
        <v>134</v>
      </c>
      <c r="P146" s="3"/>
      <c r="Q146" s="3"/>
      <c r="R146" s="3"/>
      <c r="S146" s="3"/>
      <c r="T146" s="3">
        <v>134</v>
      </c>
    </row>
    <row r="147" spans="1:20" x14ac:dyDescent="0.4">
      <c r="A147" s="5" t="s">
        <v>256</v>
      </c>
      <c r="B147" t="s">
        <v>695</v>
      </c>
      <c r="C147" s="4" t="s">
        <v>232</v>
      </c>
      <c r="D147" s="3"/>
      <c r="E147" s="3"/>
      <c r="F147" s="3"/>
      <c r="G147" s="3"/>
      <c r="H147" s="3"/>
      <c r="I147" s="3">
        <v>13.74</v>
      </c>
      <c r="J147" s="3">
        <v>14.5</v>
      </c>
      <c r="K147" s="3"/>
      <c r="L147" s="3">
        <v>13.2</v>
      </c>
      <c r="M147" s="3"/>
      <c r="N147" s="3"/>
      <c r="O147" s="3">
        <v>58</v>
      </c>
      <c r="P147" s="3"/>
      <c r="Q147" s="3"/>
      <c r="R147" s="3">
        <v>29</v>
      </c>
      <c r="S147" s="3"/>
      <c r="T147" s="3">
        <v>128.44</v>
      </c>
    </row>
    <row r="148" spans="1:20" x14ac:dyDescent="0.4">
      <c r="A148" s="5" t="s">
        <v>257</v>
      </c>
      <c r="B148" t="s">
        <v>556</v>
      </c>
      <c r="C148" s="4" t="s">
        <v>232</v>
      </c>
      <c r="D148" s="3"/>
      <c r="E148" s="3">
        <v>17.34</v>
      </c>
      <c r="F148" s="3"/>
      <c r="G148" s="3"/>
      <c r="H148" s="3"/>
      <c r="I148" s="3"/>
      <c r="J148" s="3"/>
      <c r="K148" s="3">
        <v>86.34</v>
      </c>
      <c r="L148" s="3"/>
      <c r="M148" s="3"/>
      <c r="N148" s="3"/>
      <c r="O148" s="3">
        <v>24.56</v>
      </c>
      <c r="P148" s="3"/>
      <c r="Q148" s="3"/>
      <c r="R148" s="3"/>
      <c r="S148" s="3"/>
      <c r="T148" s="3">
        <v>128.24</v>
      </c>
    </row>
    <row r="149" spans="1:20" x14ac:dyDescent="0.4">
      <c r="A149" s="5" t="s">
        <v>258</v>
      </c>
      <c r="B149" t="s">
        <v>557</v>
      </c>
      <c r="C149" s="4" t="s">
        <v>232</v>
      </c>
      <c r="D149" s="3"/>
      <c r="E149" s="3">
        <v>113.36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>
        <v>113.36</v>
      </c>
    </row>
    <row r="150" spans="1:20" x14ac:dyDescent="0.4">
      <c r="A150" s="5" t="s">
        <v>259</v>
      </c>
      <c r="B150" t="s">
        <v>558</v>
      </c>
      <c r="C150" s="4" t="s">
        <v>232</v>
      </c>
      <c r="D150" s="3"/>
      <c r="E150" s="3"/>
      <c r="F150" s="3"/>
      <c r="G150" s="3"/>
      <c r="H150" s="3"/>
      <c r="I150" s="3"/>
      <c r="J150" s="3"/>
      <c r="K150" s="3"/>
      <c r="L150" s="3">
        <v>112.23999999999998</v>
      </c>
      <c r="M150" s="3"/>
      <c r="N150" s="3"/>
      <c r="O150" s="3"/>
      <c r="P150" s="3"/>
      <c r="Q150" s="3"/>
      <c r="R150" s="3"/>
      <c r="S150" s="3"/>
      <c r="T150" s="3">
        <v>112.23999999999998</v>
      </c>
    </row>
    <row r="151" spans="1:20" x14ac:dyDescent="0.4">
      <c r="A151" s="5" t="s">
        <v>260</v>
      </c>
      <c r="B151" t="s">
        <v>559</v>
      </c>
      <c r="C151" s="4" t="s">
        <v>232</v>
      </c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>
        <v>110</v>
      </c>
      <c r="P151" s="3"/>
      <c r="Q151" s="3"/>
      <c r="R151" s="3"/>
      <c r="S151" s="3"/>
      <c r="T151" s="3">
        <v>110</v>
      </c>
    </row>
    <row r="152" spans="1:20" x14ac:dyDescent="0.4">
      <c r="A152" s="5" t="s">
        <v>261</v>
      </c>
      <c r="B152" t="s">
        <v>261</v>
      </c>
      <c r="C152" s="4" t="s">
        <v>232</v>
      </c>
      <c r="D152" s="3"/>
      <c r="E152" s="3"/>
      <c r="F152" s="3">
        <v>31</v>
      </c>
      <c r="G152" s="3"/>
      <c r="H152" s="3"/>
      <c r="I152" s="3"/>
      <c r="J152" s="3"/>
      <c r="K152" s="3"/>
      <c r="L152" s="3"/>
      <c r="M152" s="3"/>
      <c r="N152" s="3">
        <v>77.5</v>
      </c>
      <c r="O152" s="3"/>
      <c r="P152" s="3"/>
      <c r="Q152" s="3"/>
      <c r="R152" s="3"/>
      <c r="S152" s="3"/>
      <c r="T152" s="3">
        <v>108.5</v>
      </c>
    </row>
    <row r="153" spans="1:20" x14ac:dyDescent="0.4">
      <c r="A153" s="5" t="s">
        <v>262</v>
      </c>
      <c r="B153" t="s">
        <v>696</v>
      </c>
      <c r="C153" s="4" t="s">
        <v>232</v>
      </c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>
        <v>107.1</v>
      </c>
      <c r="Q153" s="3"/>
      <c r="R153" s="3"/>
      <c r="S153" s="3"/>
      <c r="T153" s="3">
        <v>107.1</v>
      </c>
    </row>
    <row r="154" spans="1:20" x14ac:dyDescent="0.4">
      <c r="A154" s="5" t="s">
        <v>263</v>
      </c>
      <c r="B154" t="s">
        <v>695</v>
      </c>
      <c r="C154" s="4" t="s">
        <v>232</v>
      </c>
      <c r="D154" s="3">
        <v>43.5</v>
      </c>
      <c r="E154" s="3"/>
      <c r="F154" s="3">
        <v>14.5</v>
      </c>
      <c r="G154" s="3"/>
      <c r="H154" s="3"/>
      <c r="I154" s="3"/>
      <c r="J154" s="3"/>
      <c r="K154" s="3"/>
      <c r="L154" s="3"/>
      <c r="M154" s="3">
        <v>14.5</v>
      </c>
      <c r="N154" s="3"/>
      <c r="O154" s="3"/>
      <c r="P154" s="3"/>
      <c r="Q154" s="3"/>
      <c r="R154" s="3"/>
      <c r="S154" s="3">
        <v>27.48</v>
      </c>
      <c r="T154" s="3">
        <v>99.98</v>
      </c>
    </row>
    <row r="155" spans="1:20" x14ac:dyDescent="0.4">
      <c r="A155" s="5" t="s">
        <v>264</v>
      </c>
      <c r="B155" t="s">
        <v>697</v>
      </c>
      <c r="C155" s="4" t="s">
        <v>232</v>
      </c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>
        <v>85.54</v>
      </c>
      <c r="R155" s="3"/>
      <c r="S155" s="3"/>
      <c r="T155" s="3">
        <v>85.54</v>
      </c>
    </row>
    <row r="156" spans="1:20" x14ac:dyDescent="0.4">
      <c r="A156" s="5" t="s">
        <v>265</v>
      </c>
      <c r="B156" t="s">
        <v>698</v>
      </c>
      <c r="C156" s="4" t="s">
        <v>232</v>
      </c>
      <c r="D156" s="3"/>
      <c r="E156" s="3"/>
      <c r="F156" s="3"/>
      <c r="G156" s="3"/>
      <c r="H156" s="3"/>
      <c r="I156" s="3"/>
      <c r="J156" s="3"/>
      <c r="K156" s="3">
        <v>83.960000000000008</v>
      </c>
      <c r="L156" s="3"/>
      <c r="M156" s="3"/>
      <c r="N156" s="3"/>
      <c r="O156" s="3"/>
      <c r="P156" s="3"/>
      <c r="Q156" s="3"/>
      <c r="R156" s="3"/>
      <c r="S156" s="3"/>
      <c r="T156" s="3">
        <v>83.960000000000008</v>
      </c>
    </row>
    <row r="157" spans="1:20" x14ac:dyDescent="0.4">
      <c r="A157" s="5" t="s">
        <v>266</v>
      </c>
      <c r="B157" t="s">
        <v>560</v>
      </c>
      <c r="C157" s="4" t="s">
        <v>232</v>
      </c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>
        <v>83</v>
      </c>
      <c r="T157" s="3">
        <v>83</v>
      </c>
    </row>
    <row r="158" spans="1:20" x14ac:dyDescent="0.4">
      <c r="A158" s="5" t="s">
        <v>267</v>
      </c>
      <c r="B158" t="s">
        <v>561</v>
      </c>
      <c r="C158" s="4" t="s">
        <v>232</v>
      </c>
      <c r="D158" s="3"/>
      <c r="E158" s="3"/>
      <c r="F158" s="3"/>
      <c r="G158" s="3"/>
      <c r="H158" s="3"/>
      <c r="I158" s="3">
        <v>43.74</v>
      </c>
      <c r="J158" s="3"/>
      <c r="K158" s="3"/>
      <c r="L158" s="3"/>
      <c r="M158" s="3"/>
      <c r="N158" s="3"/>
      <c r="O158" s="3"/>
      <c r="P158" s="3"/>
      <c r="Q158" s="3">
        <v>37.6</v>
      </c>
      <c r="R158" s="3"/>
      <c r="S158" s="3"/>
      <c r="T158" s="3">
        <v>81.34</v>
      </c>
    </row>
    <row r="159" spans="1:20" x14ac:dyDescent="0.4">
      <c r="A159" s="5" t="s">
        <v>268</v>
      </c>
      <c r="B159" t="s">
        <v>562</v>
      </c>
      <c r="C159" s="4" t="s">
        <v>232</v>
      </c>
      <c r="D159" s="3"/>
      <c r="E159" s="3"/>
      <c r="F159" s="3"/>
      <c r="G159" s="3"/>
      <c r="H159" s="3"/>
      <c r="I159" s="3"/>
      <c r="J159" s="3">
        <v>28.25</v>
      </c>
      <c r="K159" s="3"/>
      <c r="L159" s="3"/>
      <c r="M159" s="3">
        <v>23.5</v>
      </c>
      <c r="N159" s="3"/>
      <c r="O159" s="3"/>
      <c r="P159" s="3"/>
      <c r="Q159" s="3"/>
      <c r="R159" s="3">
        <v>28.25</v>
      </c>
      <c r="S159" s="3"/>
      <c r="T159" s="3">
        <v>80</v>
      </c>
    </row>
    <row r="160" spans="1:20" x14ac:dyDescent="0.4">
      <c r="A160" s="5" t="s">
        <v>269</v>
      </c>
      <c r="B160" t="s">
        <v>535</v>
      </c>
      <c r="C160" s="4" t="s">
        <v>232</v>
      </c>
      <c r="D160" s="3">
        <v>77.58</v>
      </c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>
        <v>77.58</v>
      </c>
    </row>
    <row r="161" spans="1:20" x14ac:dyDescent="0.4">
      <c r="A161" s="5" t="s">
        <v>270</v>
      </c>
      <c r="B161" t="s">
        <v>533</v>
      </c>
      <c r="C161" s="4" t="s">
        <v>232</v>
      </c>
      <c r="D161" s="3"/>
      <c r="E161" s="3">
        <v>42.58</v>
      </c>
      <c r="F161" s="3"/>
      <c r="G161" s="3"/>
      <c r="H161" s="3"/>
      <c r="I161" s="3"/>
      <c r="J161" s="3"/>
      <c r="K161" s="3"/>
      <c r="L161" s="3">
        <v>34.5</v>
      </c>
      <c r="M161" s="3"/>
      <c r="N161" s="3"/>
      <c r="O161" s="3"/>
      <c r="P161" s="3"/>
      <c r="Q161" s="3"/>
      <c r="R161" s="3"/>
      <c r="S161" s="3"/>
      <c r="T161" s="3">
        <v>77.08</v>
      </c>
    </row>
    <row r="162" spans="1:20" x14ac:dyDescent="0.4">
      <c r="A162" s="5" t="s">
        <v>271</v>
      </c>
      <c r="B162" t="s">
        <v>533</v>
      </c>
      <c r="C162" s="4" t="s">
        <v>232</v>
      </c>
      <c r="D162" s="3"/>
      <c r="E162" s="3"/>
      <c r="F162" s="3"/>
      <c r="G162" s="3"/>
      <c r="H162" s="3"/>
      <c r="I162" s="3"/>
      <c r="J162" s="3"/>
      <c r="K162" s="3"/>
      <c r="L162" s="3">
        <v>75.66</v>
      </c>
      <c r="M162" s="3"/>
      <c r="N162" s="3"/>
      <c r="O162" s="3"/>
      <c r="P162" s="3"/>
      <c r="Q162" s="3"/>
      <c r="R162" s="3"/>
      <c r="S162" s="3"/>
      <c r="T162" s="3">
        <v>75.66</v>
      </c>
    </row>
    <row r="163" spans="1:20" x14ac:dyDescent="0.4">
      <c r="A163" s="5" t="s">
        <v>272</v>
      </c>
      <c r="B163" t="s">
        <v>563</v>
      </c>
      <c r="C163" s="4" t="s">
        <v>232</v>
      </c>
      <c r="D163" s="3"/>
      <c r="E163" s="3"/>
      <c r="F163" s="3"/>
      <c r="G163" s="3"/>
      <c r="H163" s="3"/>
      <c r="I163" s="3"/>
      <c r="J163" s="3"/>
      <c r="K163" s="3"/>
      <c r="L163" s="3"/>
      <c r="M163" s="3">
        <v>74</v>
      </c>
      <c r="N163" s="3"/>
      <c r="O163" s="3"/>
      <c r="P163" s="3"/>
      <c r="Q163" s="3"/>
      <c r="R163" s="3"/>
      <c r="S163" s="3"/>
      <c r="T163" s="3">
        <v>74</v>
      </c>
    </row>
    <row r="164" spans="1:20" x14ac:dyDescent="0.4">
      <c r="A164" s="5" t="s">
        <v>273</v>
      </c>
      <c r="B164" t="s">
        <v>693</v>
      </c>
      <c r="C164" s="4" t="s">
        <v>232</v>
      </c>
      <c r="D164" s="3"/>
      <c r="E164" s="3">
        <v>26.4</v>
      </c>
      <c r="F164" s="3"/>
      <c r="G164" s="3"/>
      <c r="H164" s="3">
        <v>14.5</v>
      </c>
      <c r="I164" s="3">
        <v>13.74</v>
      </c>
      <c r="J164" s="3"/>
      <c r="K164" s="3"/>
      <c r="L164" s="3"/>
      <c r="M164" s="3"/>
      <c r="N164" s="3">
        <v>14.5</v>
      </c>
      <c r="O164" s="3"/>
      <c r="P164" s="3"/>
      <c r="Q164" s="3"/>
      <c r="R164" s="3"/>
      <c r="S164" s="3"/>
      <c r="T164" s="3">
        <v>69.14</v>
      </c>
    </row>
    <row r="165" spans="1:20" x14ac:dyDescent="0.4">
      <c r="A165" s="5" t="s">
        <v>274</v>
      </c>
      <c r="B165" t="s">
        <v>699</v>
      </c>
      <c r="C165" s="4" t="s">
        <v>232</v>
      </c>
      <c r="D165" s="3"/>
      <c r="E165" s="3"/>
      <c r="F165" s="3"/>
      <c r="G165" s="3"/>
      <c r="H165" s="3"/>
      <c r="I165" s="3"/>
      <c r="J165" s="3"/>
      <c r="K165" s="3">
        <v>68.16</v>
      </c>
      <c r="L165" s="3"/>
      <c r="M165" s="3"/>
      <c r="N165" s="3"/>
      <c r="O165" s="3"/>
      <c r="P165" s="3"/>
      <c r="Q165" s="3"/>
      <c r="R165" s="3"/>
      <c r="S165" s="3"/>
      <c r="T165" s="3">
        <v>68.16</v>
      </c>
    </row>
    <row r="166" spans="1:20" x14ac:dyDescent="0.4">
      <c r="A166" s="5" t="s">
        <v>275</v>
      </c>
      <c r="B166" t="s">
        <v>564</v>
      </c>
      <c r="C166" s="4" t="s">
        <v>232</v>
      </c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>
        <v>63.34</v>
      </c>
      <c r="O166" s="3"/>
      <c r="P166" s="3"/>
      <c r="Q166" s="3"/>
      <c r="R166" s="3"/>
      <c r="S166" s="3"/>
      <c r="T166" s="3">
        <v>63.34</v>
      </c>
    </row>
    <row r="167" spans="1:20" x14ac:dyDescent="0.4">
      <c r="A167" s="5" t="s">
        <v>276</v>
      </c>
      <c r="B167" t="s">
        <v>691</v>
      </c>
      <c r="C167" s="4" t="s">
        <v>232</v>
      </c>
      <c r="D167" s="3">
        <v>58</v>
      </c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>
        <v>58</v>
      </c>
    </row>
    <row r="168" spans="1:20" x14ac:dyDescent="0.4">
      <c r="A168" s="5" t="s">
        <v>277</v>
      </c>
      <c r="B168" t="s">
        <v>700</v>
      </c>
      <c r="C168" s="4" t="s">
        <v>232</v>
      </c>
      <c r="D168" s="3"/>
      <c r="E168" s="3"/>
      <c r="F168" s="3"/>
      <c r="G168" s="3"/>
      <c r="H168" s="3"/>
      <c r="I168" s="3"/>
      <c r="J168" s="3"/>
      <c r="K168" s="3"/>
      <c r="L168" s="3"/>
      <c r="M168" s="3">
        <v>57</v>
      </c>
      <c r="N168" s="3"/>
      <c r="O168" s="3"/>
      <c r="P168" s="3"/>
      <c r="Q168" s="3"/>
      <c r="R168" s="3"/>
      <c r="S168" s="3"/>
      <c r="T168" s="3">
        <v>57</v>
      </c>
    </row>
    <row r="169" spans="1:20" x14ac:dyDescent="0.4">
      <c r="A169" s="5" t="s">
        <v>278</v>
      </c>
      <c r="B169" t="s">
        <v>535</v>
      </c>
      <c r="C169" s="4" t="s">
        <v>232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>
        <v>56.4</v>
      </c>
      <c r="R169" s="3"/>
      <c r="S169" s="3"/>
      <c r="T169" s="3">
        <v>56.4</v>
      </c>
    </row>
    <row r="170" spans="1:20" x14ac:dyDescent="0.4">
      <c r="A170" s="5" t="s">
        <v>279</v>
      </c>
      <c r="B170" t="s">
        <v>701</v>
      </c>
      <c r="C170" s="4" t="s">
        <v>232</v>
      </c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>
        <v>56.31</v>
      </c>
      <c r="Q170" s="3"/>
      <c r="R170" s="3"/>
      <c r="S170" s="3"/>
      <c r="T170" s="3">
        <v>56.31</v>
      </c>
    </row>
    <row r="171" spans="1:20" x14ac:dyDescent="0.4">
      <c r="A171" s="5" t="s">
        <v>280</v>
      </c>
      <c r="B171" t="s">
        <v>565</v>
      </c>
      <c r="C171" s="4" t="s">
        <v>232</v>
      </c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>
        <v>54.449999999999996</v>
      </c>
      <c r="P171" s="3"/>
      <c r="Q171" s="3"/>
      <c r="R171" s="3"/>
      <c r="S171" s="3"/>
      <c r="T171" s="3">
        <v>54.449999999999996</v>
      </c>
    </row>
    <row r="172" spans="1:20" x14ac:dyDescent="0.4">
      <c r="A172" s="5" t="s">
        <v>281</v>
      </c>
      <c r="B172" t="s">
        <v>566</v>
      </c>
      <c r="C172" s="4" t="s">
        <v>232</v>
      </c>
      <c r="D172" s="3"/>
      <c r="E172" s="3"/>
      <c r="F172" s="3"/>
      <c r="G172" s="3"/>
      <c r="H172" s="3"/>
      <c r="I172" s="3"/>
      <c r="J172" s="3"/>
      <c r="K172" s="3"/>
      <c r="L172" s="3">
        <v>53.5</v>
      </c>
      <c r="M172" s="3"/>
      <c r="N172" s="3"/>
      <c r="O172" s="3"/>
      <c r="P172" s="3"/>
      <c r="Q172" s="3"/>
      <c r="R172" s="3"/>
      <c r="S172" s="3"/>
      <c r="T172" s="3">
        <v>53.5</v>
      </c>
    </row>
    <row r="173" spans="1:20" x14ac:dyDescent="0.4">
      <c r="A173" s="5" t="s">
        <v>282</v>
      </c>
      <c r="B173" t="s">
        <v>567</v>
      </c>
      <c r="C173" s="4" t="s">
        <v>232</v>
      </c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>
        <v>52.64</v>
      </c>
      <c r="R173" s="3"/>
      <c r="S173" s="3"/>
      <c r="T173" s="3">
        <v>52.64</v>
      </c>
    </row>
    <row r="174" spans="1:20" x14ac:dyDescent="0.4">
      <c r="A174" s="5" t="s">
        <v>283</v>
      </c>
      <c r="B174" t="s">
        <v>547</v>
      </c>
      <c r="C174" s="4" t="s">
        <v>232</v>
      </c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>
        <v>51.09</v>
      </c>
      <c r="R174" s="3"/>
      <c r="S174" s="3"/>
      <c r="T174" s="3">
        <v>51.09</v>
      </c>
    </row>
    <row r="175" spans="1:20" x14ac:dyDescent="0.4">
      <c r="A175" s="5" t="s">
        <v>284</v>
      </c>
      <c r="B175" t="s">
        <v>568</v>
      </c>
      <c r="C175" s="4" t="s">
        <v>232</v>
      </c>
      <c r="D175" s="3"/>
      <c r="E175" s="3"/>
      <c r="F175" s="3"/>
      <c r="G175" s="3"/>
      <c r="H175" s="3"/>
      <c r="I175" s="3"/>
      <c r="J175" s="3"/>
      <c r="K175" s="3"/>
      <c r="L175" s="3">
        <v>50.1</v>
      </c>
      <c r="M175" s="3"/>
      <c r="N175" s="3"/>
      <c r="O175" s="3"/>
      <c r="P175" s="3"/>
      <c r="Q175" s="3"/>
      <c r="R175" s="3"/>
      <c r="S175" s="3"/>
      <c r="T175" s="3">
        <v>50.1</v>
      </c>
    </row>
    <row r="176" spans="1:20" x14ac:dyDescent="0.4">
      <c r="A176" s="5" t="s">
        <v>285</v>
      </c>
      <c r="B176" t="s">
        <v>569</v>
      </c>
      <c r="C176" s="4" t="s">
        <v>232</v>
      </c>
      <c r="D176" s="3"/>
      <c r="E176" s="3"/>
      <c r="F176" s="3"/>
      <c r="G176" s="3">
        <v>45.12</v>
      </c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>
        <v>45.12</v>
      </c>
    </row>
    <row r="177" spans="1:20" x14ac:dyDescent="0.4">
      <c r="A177" s="5" t="s">
        <v>286</v>
      </c>
      <c r="B177" t="s">
        <v>570</v>
      </c>
      <c r="C177" s="4" t="s">
        <v>232</v>
      </c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>
        <v>43.5</v>
      </c>
      <c r="P177" s="3"/>
      <c r="Q177" s="3"/>
      <c r="R177" s="3"/>
      <c r="S177" s="3"/>
      <c r="T177" s="3">
        <v>43.5</v>
      </c>
    </row>
    <row r="178" spans="1:20" x14ac:dyDescent="0.4">
      <c r="A178" s="5" t="s">
        <v>287</v>
      </c>
      <c r="B178" t="s">
        <v>571</v>
      </c>
      <c r="C178" s="4" t="s">
        <v>232</v>
      </c>
      <c r="D178" s="3"/>
      <c r="E178" s="3"/>
      <c r="F178" s="3"/>
      <c r="G178" s="3"/>
      <c r="H178" s="3"/>
      <c r="I178" s="3"/>
      <c r="J178" s="3"/>
      <c r="K178" s="3"/>
      <c r="L178" s="3">
        <v>39</v>
      </c>
      <c r="M178" s="3"/>
      <c r="N178" s="3"/>
      <c r="O178" s="3"/>
      <c r="P178" s="3"/>
      <c r="Q178" s="3"/>
      <c r="R178" s="3"/>
      <c r="S178" s="3"/>
      <c r="T178" s="3">
        <v>39</v>
      </c>
    </row>
    <row r="179" spans="1:20" x14ac:dyDescent="0.4">
      <c r="A179" s="5" t="s">
        <v>288</v>
      </c>
      <c r="B179" t="s">
        <v>572</v>
      </c>
      <c r="C179" s="4" t="s">
        <v>232</v>
      </c>
      <c r="D179" s="3"/>
      <c r="E179" s="3"/>
      <c r="F179" s="3"/>
      <c r="G179" s="3"/>
      <c r="H179" s="3"/>
      <c r="I179" s="3"/>
      <c r="J179" s="3"/>
      <c r="K179" s="3"/>
      <c r="L179" s="3">
        <v>10.52</v>
      </c>
      <c r="M179" s="3"/>
      <c r="N179" s="3"/>
      <c r="O179" s="3"/>
      <c r="P179" s="3"/>
      <c r="Q179" s="3"/>
      <c r="R179" s="3">
        <v>24.119999999999997</v>
      </c>
      <c r="S179" s="3"/>
      <c r="T179" s="3">
        <v>34.64</v>
      </c>
    </row>
    <row r="180" spans="1:20" x14ac:dyDescent="0.4">
      <c r="A180" s="5" t="s">
        <v>289</v>
      </c>
      <c r="B180" t="s">
        <v>573</v>
      </c>
      <c r="C180" s="4" t="s">
        <v>232</v>
      </c>
      <c r="D180" s="3"/>
      <c r="E180" s="3"/>
      <c r="F180" s="3"/>
      <c r="G180" s="3"/>
      <c r="H180" s="3"/>
      <c r="I180" s="3"/>
      <c r="J180" s="3"/>
      <c r="K180" s="3"/>
      <c r="L180" s="3">
        <v>34.42</v>
      </c>
      <c r="M180" s="3"/>
      <c r="N180" s="3"/>
      <c r="O180" s="3"/>
      <c r="P180" s="3"/>
      <c r="Q180" s="3"/>
      <c r="R180" s="3"/>
      <c r="S180" s="3"/>
      <c r="T180" s="3">
        <v>34.42</v>
      </c>
    </row>
    <row r="181" spans="1:20" x14ac:dyDescent="0.4">
      <c r="A181" s="5" t="s">
        <v>290</v>
      </c>
      <c r="B181" t="s">
        <v>574</v>
      </c>
      <c r="C181" s="4" t="s">
        <v>232</v>
      </c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>
        <v>34.26</v>
      </c>
      <c r="P181" s="3"/>
      <c r="Q181" s="3"/>
      <c r="R181" s="3"/>
      <c r="S181" s="3"/>
      <c r="T181" s="3">
        <v>34.26</v>
      </c>
    </row>
    <row r="182" spans="1:20" x14ac:dyDescent="0.4">
      <c r="A182" s="5" t="s">
        <v>291</v>
      </c>
      <c r="B182" t="s">
        <v>575</v>
      </c>
      <c r="C182" s="4" t="s">
        <v>232</v>
      </c>
      <c r="D182" s="3"/>
      <c r="E182" s="3"/>
      <c r="F182" s="3"/>
      <c r="G182" s="3">
        <v>33.840000000000003</v>
      </c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>
        <v>33.840000000000003</v>
      </c>
    </row>
    <row r="183" spans="1:20" x14ac:dyDescent="0.4">
      <c r="A183" s="5" t="s">
        <v>292</v>
      </c>
      <c r="B183" t="s">
        <v>292</v>
      </c>
      <c r="C183" s="4" t="s">
        <v>232</v>
      </c>
      <c r="D183" s="3"/>
      <c r="E183" s="3"/>
      <c r="F183" s="3">
        <v>30.73</v>
      </c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>
        <v>30.73</v>
      </c>
    </row>
    <row r="184" spans="1:20" x14ac:dyDescent="0.4">
      <c r="A184" s="5" t="s">
        <v>293</v>
      </c>
      <c r="B184" t="s">
        <v>576</v>
      </c>
      <c r="C184" s="4" t="s">
        <v>232</v>
      </c>
      <c r="D184" s="3"/>
      <c r="E184" s="3"/>
      <c r="F184" s="3"/>
      <c r="G184" s="3"/>
      <c r="H184" s="3"/>
      <c r="I184" s="3"/>
      <c r="J184" s="3"/>
      <c r="K184" s="3">
        <v>28.38</v>
      </c>
      <c r="L184" s="3"/>
      <c r="M184" s="3"/>
      <c r="N184" s="3"/>
      <c r="O184" s="3"/>
      <c r="P184" s="3"/>
      <c r="Q184" s="3"/>
      <c r="R184" s="3"/>
      <c r="S184" s="3"/>
      <c r="T184" s="3">
        <v>28.38</v>
      </c>
    </row>
    <row r="185" spans="1:20" x14ac:dyDescent="0.4">
      <c r="A185" s="5" t="s">
        <v>294</v>
      </c>
      <c r="B185" t="s">
        <v>577</v>
      </c>
      <c r="C185" s="4" t="s">
        <v>232</v>
      </c>
      <c r="D185" s="3"/>
      <c r="E185" s="3"/>
      <c r="F185" s="3"/>
      <c r="G185" s="3"/>
      <c r="H185" s="3"/>
      <c r="I185" s="3"/>
      <c r="J185" s="3">
        <v>28.07</v>
      </c>
      <c r="K185" s="3"/>
      <c r="L185" s="3"/>
      <c r="M185" s="3"/>
      <c r="N185" s="3"/>
      <c r="O185" s="3"/>
      <c r="P185" s="3"/>
      <c r="Q185" s="3"/>
      <c r="R185" s="3"/>
      <c r="S185" s="3"/>
      <c r="T185" s="3">
        <v>28.07</v>
      </c>
    </row>
    <row r="186" spans="1:20" x14ac:dyDescent="0.4">
      <c r="A186" s="5" t="s">
        <v>295</v>
      </c>
      <c r="B186" t="s">
        <v>702</v>
      </c>
      <c r="C186" s="4" t="s">
        <v>232</v>
      </c>
      <c r="D186" s="3"/>
      <c r="E186" s="3">
        <v>26.4</v>
      </c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>
        <v>26.4</v>
      </c>
    </row>
    <row r="187" spans="1:20" x14ac:dyDescent="0.4">
      <c r="A187" s="5" t="s">
        <v>296</v>
      </c>
      <c r="B187" t="s">
        <v>578</v>
      </c>
      <c r="C187" s="4" t="s">
        <v>232</v>
      </c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>
        <v>26.32</v>
      </c>
      <c r="Q187" s="3"/>
      <c r="R187" s="3"/>
      <c r="S187" s="3"/>
      <c r="T187" s="3">
        <v>26.32</v>
      </c>
    </row>
    <row r="188" spans="1:20" x14ac:dyDescent="0.4">
      <c r="A188" s="5" t="s">
        <v>297</v>
      </c>
      <c r="B188" t="s">
        <v>579</v>
      </c>
      <c r="C188" s="4" t="s">
        <v>232</v>
      </c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>
        <v>22</v>
      </c>
      <c r="P188" s="3"/>
      <c r="Q188" s="3"/>
      <c r="R188" s="3"/>
      <c r="S188" s="3"/>
      <c r="T188" s="3">
        <v>22</v>
      </c>
    </row>
    <row r="189" spans="1:20" x14ac:dyDescent="0.4">
      <c r="A189" s="5" t="s">
        <v>298</v>
      </c>
      <c r="B189" t="s">
        <v>703</v>
      </c>
      <c r="C189" s="4" t="s">
        <v>232</v>
      </c>
      <c r="D189" s="3"/>
      <c r="E189" s="3">
        <v>19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>
        <v>19</v>
      </c>
    </row>
    <row r="190" spans="1:20" x14ac:dyDescent="0.4">
      <c r="A190" s="5" t="s">
        <v>299</v>
      </c>
      <c r="B190" t="s">
        <v>580</v>
      </c>
      <c r="C190" s="4" t="s">
        <v>232</v>
      </c>
      <c r="D190" s="3"/>
      <c r="E190" s="3"/>
      <c r="F190" s="3"/>
      <c r="G190" s="3">
        <v>18.55</v>
      </c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>
        <v>18.55</v>
      </c>
    </row>
    <row r="191" spans="1:20" x14ac:dyDescent="0.4">
      <c r="A191" s="5" t="s">
        <v>300</v>
      </c>
      <c r="B191" t="s">
        <v>556</v>
      </c>
      <c r="C191" s="4" t="s">
        <v>232</v>
      </c>
      <c r="D191" s="3"/>
      <c r="E191" s="3">
        <v>17.34</v>
      </c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>
        <v>17.34</v>
      </c>
    </row>
    <row r="192" spans="1:20" x14ac:dyDescent="0.4">
      <c r="A192" s="5" t="s">
        <v>301</v>
      </c>
      <c r="B192" t="s">
        <v>581</v>
      </c>
      <c r="C192" s="4" t="s">
        <v>232</v>
      </c>
      <c r="D192" s="3"/>
      <c r="E192" s="3"/>
      <c r="F192" s="3">
        <v>16.829999999999998</v>
      </c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>
        <v>16.829999999999998</v>
      </c>
    </row>
    <row r="193" spans="1:20" x14ac:dyDescent="0.4">
      <c r="A193" s="5" t="s">
        <v>302</v>
      </c>
      <c r="B193" t="s">
        <v>702</v>
      </c>
      <c r="C193" s="4" t="s">
        <v>232</v>
      </c>
      <c r="D193" s="3"/>
      <c r="E193" s="3"/>
      <c r="F193" s="3"/>
      <c r="G193" s="3"/>
      <c r="H193" s="3"/>
      <c r="I193" s="3"/>
      <c r="J193" s="3"/>
      <c r="K193" s="3">
        <v>14.74</v>
      </c>
      <c r="L193" s="3"/>
      <c r="M193" s="3"/>
      <c r="N193" s="3"/>
      <c r="O193" s="3"/>
      <c r="P193" s="3"/>
      <c r="Q193" s="3"/>
      <c r="R193" s="3"/>
      <c r="S193" s="3"/>
      <c r="T193" s="3">
        <v>14.74</v>
      </c>
    </row>
    <row r="194" spans="1:20" x14ac:dyDescent="0.4">
      <c r="A194" s="5" t="s">
        <v>303</v>
      </c>
      <c r="B194" t="s">
        <v>702</v>
      </c>
      <c r="C194" s="4" t="s">
        <v>232</v>
      </c>
      <c r="D194" s="3"/>
      <c r="E194" s="3"/>
      <c r="F194" s="3"/>
      <c r="G194" s="3"/>
      <c r="H194" s="3"/>
      <c r="I194" s="3"/>
      <c r="J194" s="3"/>
      <c r="K194" s="3"/>
      <c r="L194" s="3">
        <v>13.2</v>
      </c>
      <c r="M194" s="3"/>
      <c r="N194" s="3"/>
      <c r="O194" s="3"/>
      <c r="P194" s="3"/>
      <c r="Q194" s="3"/>
      <c r="R194" s="3"/>
      <c r="S194" s="3"/>
      <c r="T194" s="3">
        <v>13.2</v>
      </c>
    </row>
    <row r="195" spans="1:20" x14ac:dyDescent="0.4">
      <c r="A195" s="5" t="s">
        <v>304</v>
      </c>
      <c r="B195" t="s">
        <v>582</v>
      </c>
      <c r="C195" s="4" t="s">
        <v>232</v>
      </c>
      <c r="D195" s="3"/>
      <c r="E195" s="3"/>
      <c r="F195" s="3"/>
      <c r="G195" s="3">
        <v>13.16</v>
      </c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>
        <v>13.16</v>
      </c>
    </row>
    <row r="196" spans="1:20" x14ac:dyDescent="0.4">
      <c r="A196" s="5" t="s">
        <v>306</v>
      </c>
      <c r="B196" t="s">
        <v>583</v>
      </c>
      <c r="C196" s="4" t="s">
        <v>305</v>
      </c>
      <c r="D196" s="3"/>
      <c r="E196" s="3">
        <v>36.799999999999997</v>
      </c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>
        <v>36.799999999999997</v>
      </c>
    </row>
    <row r="197" spans="1:20" x14ac:dyDescent="0.4">
      <c r="A197" s="5" t="s">
        <v>307</v>
      </c>
      <c r="B197" t="s">
        <v>704</v>
      </c>
      <c r="C197" s="4" t="s">
        <v>305</v>
      </c>
      <c r="D197" s="3"/>
      <c r="E197" s="3">
        <v>32.33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>
        <v>32.33</v>
      </c>
    </row>
    <row r="198" spans="1:20" x14ac:dyDescent="0.4">
      <c r="A198" s="5" t="s">
        <v>308</v>
      </c>
      <c r="B198" t="s">
        <v>584</v>
      </c>
      <c r="C198" s="4" t="s">
        <v>305</v>
      </c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>
        <v>31.24</v>
      </c>
      <c r="O198" s="3"/>
      <c r="P198" s="3"/>
      <c r="Q198" s="3"/>
      <c r="R198" s="3"/>
      <c r="S198" s="3"/>
      <c r="T198" s="3">
        <v>31.24</v>
      </c>
    </row>
    <row r="199" spans="1:20" x14ac:dyDescent="0.4">
      <c r="A199" s="5" t="s">
        <v>80</v>
      </c>
      <c r="B199" t="s">
        <v>588</v>
      </c>
      <c r="C199" s="4" t="s">
        <v>309</v>
      </c>
      <c r="D199" s="3"/>
      <c r="E199" s="3"/>
      <c r="F199" s="3">
        <v>118.4</v>
      </c>
      <c r="G199" s="3">
        <v>202.10000000000002</v>
      </c>
      <c r="H199" s="3">
        <v>403.6</v>
      </c>
      <c r="I199" s="3">
        <v>215.2</v>
      </c>
      <c r="J199" s="3">
        <v>111.2</v>
      </c>
      <c r="K199" s="3">
        <v>627.99999999999989</v>
      </c>
      <c r="L199" s="3"/>
      <c r="M199" s="3">
        <v>215.2</v>
      </c>
      <c r="N199" s="3"/>
      <c r="O199" s="3">
        <v>376.8</v>
      </c>
      <c r="P199" s="3">
        <v>23.5</v>
      </c>
      <c r="Q199" s="3">
        <v>183.3</v>
      </c>
      <c r="R199" s="3">
        <v>348</v>
      </c>
      <c r="S199" s="3">
        <v>474.6</v>
      </c>
      <c r="T199" s="3">
        <v>3299.9</v>
      </c>
    </row>
    <row r="200" spans="1:20" x14ac:dyDescent="0.4">
      <c r="A200" s="5" t="s">
        <v>88</v>
      </c>
      <c r="B200" t="s">
        <v>585</v>
      </c>
      <c r="C200" s="4" t="s">
        <v>309</v>
      </c>
      <c r="D200" s="3">
        <v>147.35</v>
      </c>
      <c r="E200" s="3">
        <v>226</v>
      </c>
      <c r="F200" s="3">
        <v>84.2</v>
      </c>
      <c r="G200" s="3"/>
      <c r="H200" s="3">
        <v>706.75</v>
      </c>
      <c r="I200" s="3">
        <v>63.15</v>
      </c>
      <c r="J200" s="3">
        <v>105.25</v>
      </c>
      <c r="K200" s="3">
        <v>336.8</v>
      </c>
      <c r="L200" s="3">
        <v>23</v>
      </c>
      <c r="M200" s="3">
        <v>21.05</v>
      </c>
      <c r="N200" s="3"/>
      <c r="O200" s="3">
        <v>315.75000000000006</v>
      </c>
      <c r="P200" s="3"/>
      <c r="Q200" s="3">
        <v>324.3</v>
      </c>
      <c r="R200" s="3"/>
      <c r="S200" s="3">
        <v>21.05</v>
      </c>
      <c r="T200" s="3">
        <v>2374.65</v>
      </c>
    </row>
    <row r="201" spans="1:20" x14ac:dyDescent="0.4">
      <c r="A201" s="5" t="s">
        <v>89</v>
      </c>
      <c r="B201" t="s">
        <v>586</v>
      </c>
      <c r="C201" s="4" t="s">
        <v>309</v>
      </c>
      <c r="D201" s="3">
        <v>422.54</v>
      </c>
      <c r="E201" s="3"/>
      <c r="F201" s="3">
        <v>271.06</v>
      </c>
      <c r="G201" s="3"/>
      <c r="H201" s="3">
        <v>20.2</v>
      </c>
      <c r="I201" s="3">
        <v>74.910000000000011</v>
      </c>
      <c r="J201" s="3">
        <v>154.54000000000002</v>
      </c>
      <c r="K201" s="3">
        <v>282.79999999999995</v>
      </c>
      <c r="L201" s="3">
        <v>85.62</v>
      </c>
      <c r="M201" s="3">
        <v>120.36999999999999</v>
      </c>
      <c r="N201" s="3">
        <v>302.54999999999995</v>
      </c>
      <c r="O201" s="3">
        <v>181.79999999999995</v>
      </c>
      <c r="P201" s="3">
        <v>15.04</v>
      </c>
      <c r="Q201" s="3">
        <v>157.92000000000002</v>
      </c>
      <c r="R201" s="3"/>
      <c r="S201" s="3">
        <v>170.57</v>
      </c>
      <c r="T201" s="3">
        <v>2259.92</v>
      </c>
    </row>
    <row r="202" spans="1:20" x14ac:dyDescent="0.4">
      <c r="A202" s="5" t="s">
        <v>94</v>
      </c>
      <c r="B202" t="s">
        <v>705</v>
      </c>
      <c r="C202" s="4" t="s">
        <v>309</v>
      </c>
      <c r="D202" s="3">
        <v>216</v>
      </c>
      <c r="E202" s="3"/>
      <c r="F202" s="3">
        <v>214</v>
      </c>
      <c r="G202" s="3"/>
      <c r="H202" s="3"/>
      <c r="I202" s="3">
        <v>140</v>
      </c>
      <c r="J202" s="3">
        <v>144</v>
      </c>
      <c r="K202" s="3">
        <v>387</v>
      </c>
      <c r="L202" s="3">
        <v>45</v>
      </c>
      <c r="M202" s="3">
        <v>213</v>
      </c>
      <c r="N202" s="3">
        <v>384</v>
      </c>
      <c r="O202" s="3">
        <v>216</v>
      </c>
      <c r="P202" s="3"/>
      <c r="Q202" s="3"/>
      <c r="R202" s="3">
        <v>72</v>
      </c>
      <c r="S202" s="3"/>
      <c r="T202" s="3">
        <v>2031</v>
      </c>
    </row>
    <row r="203" spans="1:20" x14ac:dyDescent="0.4">
      <c r="A203" s="5" t="s">
        <v>95</v>
      </c>
      <c r="B203" t="s">
        <v>587</v>
      </c>
      <c r="C203" s="4" t="s">
        <v>309</v>
      </c>
      <c r="D203" s="3"/>
      <c r="E203" s="3"/>
      <c r="F203" s="3"/>
      <c r="G203" s="3"/>
      <c r="H203" s="3">
        <v>502.40999999999997</v>
      </c>
      <c r="I203" s="3">
        <v>141</v>
      </c>
      <c r="J203" s="3">
        <v>85.5</v>
      </c>
      <c r="K203" s="3">
        <v>425.88</v>
      </c>
      <c r="L203" s="3"/>
      <c r="M203" s="3">
        <v>226.5</v>
      </c>
      <c r="N203" s="3">
        <v>227.87999999999994</v>
      </c>
      <c r="O203" s="3">
        <v>282</v>
      </c>
      <c r="P203" s="3"/>
      <c r="Q203" s="3"/>
      <c r="R203" s="3">
        <v>85.5</v>
      </c>
      <c r="S203" s="3"/>
      <c r="T203" s="3">
        <v>1976.6699999999998</v>
      </c>
    </row>
    <row r="204" spans="1:20" x14ac:dyDescent="0.4">
      <c r="A204" s="5" t="s">
        <v>102</v>
      </c>
      <c r="B204" t="s">
        <v>705</v>
      </c>
      <c r="C204" s="4" t="s">
        <v>309</v>
      </c>
      <c r="D204" s="3">
        <v>288</v>
      </c>
      <c r="E204" s="3"/>
      <c r="F204" s="3">
        <v>214</v>
      </c>
      <c r="G204" s="3"/>
      <c r="H204" s="3">
        <v>144</v>
      </c>
      <c r="I204" s="3"/>
      <c r="J204" s="3">
        <v>96</v>
      </c>
      <c r="K204" s="3">
        <v>96</v>
      </c>
      <c r="L204" s="3">
        <v>112.5</v>
      </c>
      <c r="M204" s="3">
        <v>168</v>
      </c>
      <c r="N204" s="3">
        <v>144</v>
      </c>
      <c r="O204" s="3">
        <v>164</v>
      </c>
      <c r="P204" s="3"/>
      <c r="Q204" s="3"/>
      <c r="R204" s="3"/>
      <c r="S204" s="3">
        <v>141</v>
      </c>
      <c r="T204" s="3">
        <v>1567.5</v>
      </c>
    </row>
    <row r="205" spans="1:20" x14ac:dyDescent="0.4">
      <c r="A205" s="5" t="s">
        <v>135</v>
      </c>
      <c r="B205" t="s">
        <v>706</v>
      </c>
      <c r="C205" s="4" t="s">
        <v>309</v>
      </c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>
        <v>342</v>
      </c>
      <c r="O205" s="3">
        <v>324</v>
      </c>
      <c r="P205" s="3"/>
      <c r="Q205" s="3"/>
      <c r="R205" s="3"/>
      <c r="S205" s="3"/>
      <c r="T205" s="3">
        <v>666</v>
      </c>
    </row>
    <row r="206" spans="1:20" x14ac:dyDescent="0.4">
      <c r="A206" s="5" t="s">
        <v>139</v>
      </c>
      <c r="B206" t="s">
        <v>36</v>
      </c>
      <c r="C206" s="4" t="s">
        <v>309</v>
      </c>
      <c r="D206" s="3"/>
      <c r="E206" s="3"/>
      <c r="F206" s="3"/>
      <c r="G206" s="3">
        <v>289.52000000000004</v>
      </c>
      <c r="H206" s="3"/>
      <c r="I206" s="3"/>
      <c r="J206" s="3"/>
      <c r="K206" s="3"/>
      <c r="L206" s="3"/>
      <c r="M206" s="3"/>
      <c r="N206" s="3"/>
      <c r="O206" s="3"/>
      <c r="P206" s="3">
        <v>124.08000000000001</v>
      </c>
      <c r="Q206" s="3">
        <v>186.12</v>
      </c>
      <c r="R206" s="3"/>
      <c r="S206" s="3"/>
      <c r="T206" s="3">
        <v>599.72</v>
      </c>
    </row>
    <row r="207" spans="1:20" x14ac:dyDescent="0.4">
      <c r="A207" s="5" t="s">
        <v>142</v>
      </c>
      <c r="B207" t="s">
        <v>142</v>
      </c>
      <c r="C207" s="4" t="s">
        <v>309</v>
      </c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>
        <v>564</v>
      </c>
      <c r="O207" s="3"/>
      <c r="P207" s="3"/>
      <c r="Q207" s="3"/>
      <c r="R207" s="3"/>
      <c r="S207" s="3"/>
      <c r="T207" s="3">
        <v>564</v>
      </c>
    </row>
    <row r="208" spans="1:20" x14ac:dyDescent="0.4">
      <c r="A208" s="5" t="s">
        <v>310</v>
      </c>
      <c r="B208" t="s">
        <v>588</v>
      </c>
      <c r="C208" s="4" t="s">
        <v>309</v>
      </c>
      <c r="D208" s="3"/>
      <c r="E208" s="3">
        <v>68.31</v>
      </c>
      <c r="F208" s="3"/>
      <c r="G208" s="3"/>
      <c r="H208" s="3"/>
      <c r="I208" s="3"/>
      <c r="J208" s="3"/>
      <c r="K208" s="3"/>
      <c r="L208" s="3">
        <v>364.28</v>
      </c>
      <c r="M208" s="3"/>
      <c r="N208" s="3"/>
      <c r="O208" s="3"/>
      <c r="P208" s="3"/>
      <c r="Q208" s="3"/>
      <c r="R208" s="3"/>
      <c r="S208" s="3"/>
      <c r="T208" s="3">
        <v>432.59</v>
      </c>
    </row>
    <row r="209" spans="1:20" x14ac:dyDescent="0.4">
      <c r="A209" s="5" t="s">
        <v>311</v>
      </c>
      <c r="B209" t="s">
        <v>311</v>
      </c>
      <c r="C209" s="4" t="s">
        <v>309</v>
      </c>
      <c r="D209" s="3"/>
      <c r="E209" s="3"/>
      <c r="F209" s="3"/>
      <c r="G209" s="3"/>
      <c r="H209" s="3"/>
      <c r="I209" s="3"/>
      <c r="J209" s="3"/>
      <c r="K209" s="3">
        <v>177.6</v>
      </c>
      <c r="L209" s="3"/>
      <c r="M209" s="3"/>
      <c r="N209" s="3"/>
      <c r="O209" s="3"/>
      <c r="P209" s="3"/>
      <c r="Q209" s="3"/>
      <c r="R209" s="3"/>
      <c r="S209" s="3"/>
      <c r="T209" s="3">
        <v>177.6</v>
      </c>
    </row>
    <row r="210" spans="1:20" x14ac:dyDescent="0.4">
      <c r="A210" s="5" t="s">
        <v>312</v>
      </c>
      <c r="B210" t="s">
        <v>589</v>
      </c>
      <c r="C210" s="4" t="s">
        <v>309</v>
      </c>
      <c r="D210" s="3"/>
      <c r="E210" s="3"/>
      <c r="F210" s="3">
        <v>87</v>
      </c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>
        <v>43.5</v>
      </c>
      <c r="T210" s="3">
        <v>130.5</v>
      </c>
    </row>
    <row r="211" spans="1:20" x14ac:dyDescent="0.4">
      <c r="A211" s="5" t="s">
        <v>313</v>
      </c>
      <c r="B211" t="s">
        <v>707</v>
      </c>
      <c r="C211" s="4" t="s">
        <v>309</v>
      </c>
      <c r="D211" s="3"/>
      <c r="E211" s="3"/>
      <c r="F211" s="3"/>
      <c r="G211" s="3"/>
      <c r="H211" s="3"/>
      <c r="I211" s="3"/>
      <c r="J211" s="3"/>
      <c r="K211" s="3"/>
      <c r="L211" s="3">
        <v>125.49</v>
      </c>
      <c r="M211" s="3"/>
      <c r="N211" s="3"/>
      <c r="O211" s="3"/>
      <c r="P211" s="3"/>
      <c r="Q211" s="3"/>
      <c r="R211" s="3"/>
      <c r="S211" s="3"/>
      <c r="T211" s="3">
        <v>125.49</v>
      </c>
    </row>
    <row r="212" spans="1:20" x14ac:dyDescent="0.4">
      <c r="A212" s="5" t="s">
        <v>314</v>
      </c>
      <c r="B212" t="s">
        <v>708</v>
      </c>
      <c r="C212" s="4" t="s">
        <v>309</v>
      </c>
      <c r="D212" s="3">
        <v>62.22</v>
      </c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>
        <v>62.22</v>
      </c>
    </row>
    <row r="213" spans="1:20" x14ac:dyDescent="0.4">
      <c r="A213" s="5" t="s">
        <v>315</v>
      </c>
      <c r="B213" t="s">
        <v>590</v>
      </c>
      <c r="C213" s="4" t="s">
        <v>309</v>
      </c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>
        <v>17.86</v>
      </c>
      <c r="R213" s="3"/>
      <c r="S213" s="3"/>
      <c r="T213" s="3">
        <v>17.86</v>
      </c>
    </row>
    <row r="214" spans="1:20" x14ac:dyDescent="0.4">
      <c r="A214" s="5" t="s">
        <v>316</v>
      </c>
      <c r="B214" t="s">
        <v>591</v>
      </c>
      <c r="C214" s="4" t="s">
        <v>309</v>
      </c>
      <c r="D214" s="3"/>
      <c r="E214" s="3"/>
      <c r="F214" s="3"/>
      <c r="G214" s="3"/>
      <c r="H214" s="3">
        <v>0</v>
      </c>
      <c r="I214" s="3"/>
      <c r="J214" s="3"/>
      <c r="K214" s="3"/>
      <c r="L214" s="3"/>
      <c r="M214" s="3"/>
      <c r="N214" s="3">
        <v>0</v>
      </c>
      <c r="O214" s="3"/>
      <c r="P214" s="3"/>
      <c r="Q214" s="3"/>
      <c r="R214" s="3"/>
      <c r="S214" s="3"/>
      <c r="T214" s="3">
        <v>0</v>
      </c>
    </row>
    <row r="215" spans="1:20" x14ac:dyDescent="0.4">
      <c r="A215" s="5" t="s">
        <v>113</v>
      </c>
      <c r="B215" t="s">
        <v>592</v>
      </c>
      <c r="C215" s="4" t="s">
        <v>317</v>
      </c>
      <c r="D215" s="3">
        <v>45.25</v>
      </c>
      <c r="E215" s="3"/>
      <c r="F215" s="3"/>
      <c r="G215" s="3">
        <v>99.64</v>
      </c>
      <c r="H215" s="3">
        <v>45.25</v>
      </c>
      <c r="I215" s="3">
        <v>84.82</v>
      </c>
      <c r="J215" s="3">
        <v>90.5</v>
      </c>
      <c r="K215" s="3">
        <v>90.5</v>
      </c>
      <c r="L215" s="3">
        <v>37.25</v>
      </c>
      <c r="M215" s="3">
        <v>45.25</v>
      </c>
      <c r="N215" s="3">
        <v>45.25</v>
      </c>
      <c r="O215" s="3">
        <v>87.66</v>
      </c>
      <c r="P215" s="3">
        <v>36.659999999999997</v>
      </c>
      <c r="Q215" s="3">
        <v>149.46</v>
      </c>
      <c r="R215" s="3"/>
      <c r="S215" s="3">
        <v>84.82</v>
      </c>
      <c r="T215" s="3">
        <v>942.31</v>
      </c>
    </row>
    <row r="216" spans="1:20" x14ac:dyDescent="0.4">
      <c r="A216" s="5" t="s">
        <v>144</v>
      </c>
      <c r="B216" t="s">
        <v>593</v>
      </c>
      <c r="C216" s="4" t="s">
        <v>317</v>
      </c>
      <c r="D216" s="3">
        <v>80.25</v>
      </c>
      <c r="E216" s="3"/>
      <c r="F216" s="3">
        <v>160.5</v>
      </c>
      <c r="G216" s="3"/>
      <c r="H216" s="3"/>
      <c r="I216" s="3">
        <v>159.06</v>
      </c>
      <c r="J216" s="3">
        <v>80.25</v>
      </c>
      <c r="K216" s="3"/>
      <c r="L216" s="3"/>
      <c r="M216" s="3"/>
      <c r="N216" s="3">
        <v>80.25</v>
      </c>
      <c r="O216" s="3"/>
      <c r="P216" s="3"/>
      <c r="Q216" s="3"/>
      <c r="R216" s="3"/>
      <c r="S216" s="3"/>
      <c r="T216" s="3">
        <v>560.30999999999995</v>
      </c>
    </row>
    <row r="217" spans="1:20" x14ac:dyDescent="0.4">
      <c r="A217" s="5" t="s">
        <v>318</v>
      </c>
      <c r="B217" t="s">
        <v>594</v>
      </c>
      <c r="C217" s="4" t="s">
        <v>317</v>
      </c>
      <c r="D217" s="3"/>
      <c r="E217" s="3"/>
      <c r="F217" s="3"/>
      <c r="G217" s="3"/>
      <c r="H217" s="3"/>
      <c r="I217" s="3">
        <v>266.64</v>
      </c>
      <c r="J217" s="3"/>
      <c r="K217" s="3"/>
      <c r="L217" s="3"/>
      <c r="M217" s="3">
        <v>133.32</v>
      </c>
      <c r="N217" s="3"/>
      <c r="O217" s="3"/>
      <c r="P217" s="3"/>
      <c r="Q217" s="3"/>
      <c r="R217" s="3"/>
      <c r="S217" s="3"/>
      <c r="T217" s="3">
        <v>399.96</v>
      </c>
    </row>
    <row r="218" spans="1:20" x14ac:dyDescent="0.4">
      <c r="A218" s="5" t="s">
        <v>319</v>
      </c>
      <c r="B218" t="s">
        <v>709</v>
      </c>
      <c r="C218" s="4" t="s">
        <v>317</v>
      </c>
      <c r="D218" s="3"/>
      <c r="E218" s="3"/>
      <c r="F218" s="3"/>
      <c r="G218" s="3"/>
      <c r="H218" s="3">
        <v>134.16</v>
      </c>
      <c r="I218" s="3"/>
      <c r="J218" s="3"/>
      <c r="K218" s="3"/>
      <c r="L218" s="3"/>
      <c r="M218" s="3"/>
      <c r="N218" s="3"/>
      <c r="O218" s="3">
        <v>134.16</v>
      </c>
      <c r="P218" s="3"/>
      <c r="Q218" s="3"/>
      <c r="R218" s="3">
        <v>67.08</v>
      </c>
      <c r="S218" s="3"/>
      <c r="T218" s="3">
        <v>335.4</v>
      </c>
    </row>
    <row r="219" spans="1:20" x14ac:dyDescent="0.4">
      <c r="A219" s="5" t="s">
        <v>320</v>
      </c>
      <c r="B219" t="s">
        <v>710</v>
      </c>
      <c r="C219" s="4" t="s">
        <v>317</v>
      </c>
      <c r="D219" s="3"/>
      <c r="E219" s="3"/>
      <c r="F219" s="3"/>
      <c r="G219" s="3"/>
      <c r="H219" s="3"/>
      <c r="I219" s="3">
        <v>109.38</v>
      </c>
      <c r="J219" s="3">
        <v>54.69</v>
      </c>
      <c r="K219" s="3">
        <v>109.38</v>
      </c>
      <c r="L219" s="3"/>
      <c r="M219" s="3">
        <v>54.69</v>
      </c>
      <c r="N219" s="3"/>
      <c r="O219" s="3"/>
      <c r="P219" s="3"/>
      <c r="Q219" s="3"/>
      <c r="R219" s="3"/>
      <c r="S219" s="3"/>
      <c r="T219" s="3">
        <v>328.14</v>
      </c>
    </row>
    <row r="220" spans="1:20" x14ac:dyDescent="0.4">
      <c r="A220" s="5" t="s">
        <v>321</v>
      </c>
      <c r="B220" t="s">
        <v>595</v>
      </c>
      <c r="C220" s="4" t="s">
        <v>317</v>
      </c>
      <c r="D220" s="3"/>
      <c r="E220" s="3"/>
      <c r="F220" s="3"/>
      <c r="G220" s="3"/>
      <c r="H220" s="3"/>
      <c r="I220" s="3">
        <v>61.76</v>
      </c>
      <c r="J220" s="3"/>
      <c r="K220" s="3">
        <v>34.75</v>
      </c>
      <c r="L220" s="3"/>
      <c r="M220" s="3"/>
      <c r="N220" s="3"/>
      <c r="O220" s="3"/>
      <c r="P220" s="3"/>
      <c r="Q220" s="3"/>
      <c r="R220" s="3">
        <v>34.75</v>
      </c>
      <c r="S220" s="3">
        <v>61.76</v>
      </c>
      <c r="T220" s="3">
        <v>193.01999999999998</v>
      </c>
    </row>
    <row r="221" spans="1:20" x14ac:dyDescent="0.4">
      <c r="A221" s="5" t="s">
        <v>322</v>
      </c>
      <c r="B221" t="s">
        <v>596</v>
      </c>
      <c r="C221" s="4" t="s">
        <v>317</v>
      </c>
      <c r="D221" s="3"/>
      <c r="E221" s="3"/>
      <c r="F221" s="3"/>
      <c r="G221" s="3"/>
      <c r="H221" s="3"/>
      <c r="I221" s="3">
        <v>103.46</v>
      </c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>
        <v>103.46</v>
      </c>
    </row>
    <row r="222" spans="1:20" x14ac:dyDescent="0.4">
      <c r="A222" s="5" t="s">
        <v>323</v>
      </c>
      <c r="B222" t="s">
        <v>597</v>
      </c>
      <c r="C222" s="4" t="s">
        <v>317</v>
      </c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>
        <v>94</v>
      </c>
      <c r="R222" s="3"/>
      <c r="S222" s="3"/>
      <c r="T222" s="3">
        <v>94</v>
      </c>
    </row>
    <row r="223" spans="1:20" x14ac:dyDescent="0.4">
      <c r="A223" s="5" t="s">
        <v>324</v>
      </c>
      <c r="B223" s="5" t="s">
        <v>711</v>
      </c>
      <c r="C223" s="4" t="s">
        <v>317</v>
      </c>
      <c r="D223" s="3"/>
      <c r="E223" s="3"/>
      <c r="F223" s="3"/>
      <c r="G223" s="3"/>
      <c r="H223" s="3"/>
      <c r="I223" s="3"/>
      <c r="J223" s="3">
        <v>72.25</v>
      </c>
      <c r="K223" s="3"/>
      <c r="L223" s="3"/>
      <c r="M223" s="3"/>
      <c r="N223" s="3"/>
      <c r="O223" s="3"/>
      <c r="P223" s="3"/>
      <c r="Q223" s="3"/>
      <c r="R223" s="3"/>
      <c r="S223" s="3"/>
      <c r="T223" s="3">
        <v>72.25</v>
      </c>
    </row>
    <row r="224" spans="1:20" x14ac:dyDescent="0.4">
      <c r="A224" s="5" t="s">
        <v>325</v>
      </c>
      <c r="B224" t="s">
        <v>594</v>
      </c>
      <c r="C224" s="4" t="s">
        <v>317</v>
      </c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>
        <v>61.1</v>
      </c>
      <c r="R224" s="3"/>
      <c r="S224" s="3"/>
      <c r="T224" s="3">
        <v>61.1</v>
      </c>
    </row>
    <row r="225" spans="1:20" x14ac:dyDescent="0.4">
      <c r="A225" s="5" t="s">
        <v>326</v>
      </c>
      <c r="B225" t="s">
        <v>598</v>
      </c>
      <c r="C225" s="4" t="s">
        <v>317</v>
      </c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>
        <v>34.75</v>
      </c>
      <c r="O225" s="3"/>
      <c r="P225" s="3"/>
      <c r="Q225" s="3"/>
      <c r="R225" s="3"/>
      <c r="S225" s="3"/>
      <c r="T225" s="3">
        <v>34.75</v>
      </c>
    </row>
    <row r="226" spans="1:20" x14ac:dyDescent="0.4">
      <c r="A226" s="5" t="s">
        <v>61</v>
      </c>
      <c r="B226" t="s">
        <v>600</v>
      </c>
      <c r="C226" s="4" t="s">
        <v>327</v>
      </c>
      <c r="D226" s="3">
        <v>261</v>
      </c>
      <c r="E226" s="3">
        <v>361.72999999999996</v>
      </c>
      <c r="F226" s="3">
        <v>2902.13</v>
      </c>
      <c r="G226" s="3">
        <v>4460.3</v>
      </c>
      <c r="H226" s="3">
        <v>2434.7199999999993</v>
      </c>
      <c r="I226" s="3"/>
      <c r="J226" s="3">
        <v>1942.6499999999999</v>
      </c>
      <c r="K226" s="3">
        <v>1219.29</v>
      </c>
      <c r="L226" s="3">
        <v>1378.32</v>
      </c>
      <c r="M226" s="3">
        <v>1265.2399999999998</v>
      </c>
      <c r="N226" s="3">
        <v>3837.9199999999983</v>
      </c>
      <c r="O226" s="3">
        <v>2342.38</v>
      </c>
      <c r="P226" s="3">
        <v>1855.5600000000004</v>
      </c>
      <c r="Q226" s="3">
        <v>2596.2799999999997</v>
      </c>
      <c r="R226" s="3">
        <v>1876.7599999999998</v>
      </c>
      <c r="S226" s="3">
        <v>1199.3499999999999</v>
      </c>
      <c r="T226" s="3">
        <v>29933.629999999994</v>
      </c>
    </row>
    <row r="227" spans="1:20" x14ac:dyDescent="0.4">
      <c r="A227" s="5" t="s">
        <v>62</v>
      </c>
      <c r="B227" t="s">
        <v>599</v>
      </c>
      <c r="C227" s="4" t="s">
        <v>327</v>
      </c>
      <c r="D227" s="3">
        <v>2774.75</v>
      </c>
      <c r="E227" s="3">
        <v>312.39999999999998</v>
      </c>
      <c r="F227" s="3">
        <v>2319</v>
      </c>
      <c r="G227" s="3"/>
      <c r="H227" s="3">
        <v>2336</v>
      </c>
      <c r="I227" s="3">
        <v>1969.5</v>
      </c>
      <c r="J227" s="3">
        <v>2050.5</v>
      </c>
      <c r="K227" s="3">
        <v>2062.5</v>
      </c>
      <c r="L227" s="3">
        <v>1628.4</v>
      </c>
      <c r="M227" s="3">
        <v>1818</v>
      </c>
      <c r="N227" s="3">
        <v>5101.08</v>
      </c>
      <c r="O227" s="3">
        <v>2945.74</v>
      </c>
      <c r="P227" s="3"/>
      <c r="Q227" s="3"/>
      <c r="R227" s="3">
        <v>2017.5</v>
      </c>
      <c r="S227" s="3">
        <v>2019.75</v>
      </c>
      <c r="T227" s="3">
        <v>29355.119999999995</v>
      </c>
    </row>
    <row r="228" spans="1:20" x14ac:dyDescent="0.4">
      <c r="A228" s="5" t="s">
        <v>70</v>
      </c>
      <c r="B228" t="s">
        <v>600</v>
      </c>
      <c r="C228" s="4" t="s">
        <v>327</v>
      </c>
      <c r="D228" s="3"/>
      <c r="E228" s="3">
        <v>162</v>
      </c>
      <c r="F228" s="3">
        <v>810</v>
      </c>
      <c r="G228" s="3"/>
      <c r="H228" s="3"/>
      <c r="I228" s="3">
        <v>988.5</v>
      </c>
      <c r="J228" s="3">
        <v>162</v>
      </c>
      <c r="K228" s="3">
        <v>324</v>
      </c>
      <c r="L228" s="3">
        <v>324</v>
      </c>
      <c r="M228" s="3">
        <v>810</v>
      </c>
      <c r="N228" s="3">
        <v>1944</v>
      </c>
      <c r="O228" s="3">
        <v>586.5</v>
      </c>
      <c r="P228" s="3"/>
      <c r="Q228" s="3"/>
      <c r="R228" s="3">
        <v>486</v>
      </c>
      <c r="S228" s="3">
        <v>162</v>
      </c>
      <c r="T228" s="3">
        <v>6759</v>
      </c>
    </row>
    <row r="229" spans="1:20" x14ac:dyDescent="0.4">
      <c r="A229" s="5" t="s">
        <v>74</v>
      </c>
      <c r="B229" t="s">
        <v>601</v>
      </c>
      <c r="C229" s="4" t="s">
        <v>327</v>
      </c>
      <c r="D229" s="3">
        <v>481.25</v>
      </c>
      <c r="E229" s="3">
        <v>45.99</v>
      </c>
      <c r="F229" s="3">
        <v>300.25</v>
      </c>
      <c r="G229" s="3"/>
      <c r="H229" s="3">
        <v>481.25</v>
      </c>
      <c r="I229" s="3"/>
      <c r="J229" s="3">
        <v>306.25</v>
      </c>
      <c r="K229" s="3">
        <v>262.5</v>
      </c>
      <c r="L229" s="3">
        <v>275.94</v>
      </c>
      <c r="M229" s="3">
        <v>350</v>
      </c>
      <c r="N229" s="3">
        <v>950.5</v>
      </c>
      <c r="O229" s="3">
        <v>612.5</v>
      </c>
      <c r="P229" s="3"/>
      <c r="Q229" s="3">
        <v>329</v>
      </c>
      <c r="R229" s="3">
        <v>393.75</v>
      </c>
      <c r="S229" s="3"/>
      <c r="T229" s="3">
        <v>4789.18</v>
      </c>
    </row>
    <row r="230" spans="1:20" x14ac:dyDescent="0.4">
      <c r="A230" s="5" t="s">
        <v>81</v>
      </c>
      <c r="B230" t="s">
        <v>712</v>
      </c>
      <c r="C230" s="4" t="s">
        <v>327</v>
      </c>
      <c r="D230" s="3">
        <v>303.67</v>
      </c>
      <c r="E230" s="3"/>
      <c r="F230" s="3">
        <v>312.66000000000003</v>
      </c>
      <c r="G230" s="3"/>
      <c r="H230" s="3"/>
      <c r="I230" s="3">
        <v>294.67</v>
      </c>
      <c r="J230" s="3">
        <v>221</v>
      </c>
      <c r="K230" s="3">
        <v>294.67</v>
      </c>
      <c r="L230" s="3"/>
      <c r="M230" s="3">
        <v>442</v>
      </c>
      <c r="N230" s="3">
        <v>515.66</v>
      </c>
      <c r="O230" s="3">
        <v>82.67</v>
      </c>
      <c r="P230" s="3"/>
      <c r="Q230" s="3"/>
      <c r="R230" s="3">
        <v>221</v>
      </c>
      <c r="S230" s="3">
        <v>442.01</v>
      </c>
      <c r="T230" s="3">
        <v>3130.01</v>
      </c>
    </row>
    <row r="231" spans="1:20" x14ac:dyDescent="0.4">
      <c r="A231" s="5" t="s">
        <v>82</v>
      </c>
      <c r="B231" t="s">
        <v>602</v>
      </c>
      <c r="C231" s="4" t="s">
        <v>327</v>
      </c>
      <c r="D231" s="3"/>
      <c r="E231" s="3">
        <v>439.2</v>
      </c>
      <c r="F231" s="3">
        <v>224.68</v>
      </c>
      <c r="G231" s="3"/>
      <c r="H231" s="3"/>
      <c r="I231" s="3">
        <v>284.82</v>
      </c>
      <c r="J231" s="3">
        <v>224.68</v>
      </c>
      <c r="K231" s="3"/>
      <c r="L231" s="3"/>
      <c r="M231" s="3">
        <v>224.68</v>
      </c>
      <c r="N231" s="3"/>
      <c r="O231" s="3"/>
      <c r="P231" s="3"/>
      <c r="Q231" s="3"/>
      <c r="R231" s="3">
        <v>1356.05</v>
      </c>
      <c r="S231" s="3">
        <v>56.17</v>
      </c>
      <c r="T231" s="3">
        <v>2810.28</v>
      </c>
    </row>
    <row r="232" spans="1:20" x14ac:dyDescent="0.4">
      <c r="A232" s="5" t="s">
        <v>85</v>
      </c>
      <c r="B232" t="s">
        <v>603</v>
      </c>
      <c r="C232" s="4" t="s">
        <v>327</v>
      </c>
      <c r="D232" s="3">
        <v>2228.67</v>
      </c>
      <c r="E232" s="3">
        <v>0</v>
      </c>
      <c r="F232" s="3"/>
      <c r="G232" s="3">
        <v>282</v>
      </c>
      <c r="H232" s="3"/>
      <c r="I232" s="3"/>
      <c r="J232" s="3"/>
      <c r="K232" s="3">
        <v>0</v>
      </c>
      <c r="L232" s="3"/>
      <c r="M232" s="3"/>
      <c r="N232" s="3"/>
      <c r="O232" s="3">
        <v>200.4</v>
      </c>
      <c r="P232" s="3"/>
      <c r="Q232" s="3">
        <v>0</v>
      </c>
      <c r="R232" s="3"/>
      <c r="S232" s="3"/>
      <c r="T232" s="3">
        <v>2711.07</v>
      </c>
    </row>
    <row r="233" spans="1:20" x14ac:dyDescent="0.4">
      <c r="A233" s="5" t="s">
        <v>98</v>
      </c>
      <c r="B233" t="s">
        <v>713</v>
      </c>
      <c r="C233" s="4" t="s">
        <v>327</v>
      </c>
      <c r="D233" s="3">
        <v>313</v>
      </c>
      <c r="E233" s="3"/>
      <c r="F233" s="3"/>
      <c r="G233" s="3"/>
      <c r="H233" s="3"/>
      <c r="I233" s="3">
        <v>296</v>
      </c>
      <c r="J233" s="3">
        <v>296</v>
      </c>
      <c r="K233" s="3">
        <v>296</v>
      </c>
      <c r="L233" s="3"/>
      <c r="M233" s="3"/>
      <c r="N233" s="3">
        <v>148</v>
      </c>
      <c r="O233" s="3">
        <v>165</v>
      </c>
      <c r="P233" s="3"/>
      <c r="Q233" s="3"/>
      <c r="R233" s="3"/>
      <c r="S233" s="3">
        <v>296</v>
      </c>
      <c r="T233" s="3">
        <v>1810</v>
      </c>
    </row>
    <row r="234" spans="1:20" x14ac:dyDescent="0.4">
      <c r="A234" s="5" t="s">
        <v>103</v>
      </c>
      <c r="B234" t="s">
        <v>602</v>
      </c>
      <c r="C234" s="4" t="s">
        <v>327</v>
      </c>
      <c r="D234" s="3"/>
      <c r="E234" s="3">
        <v>119.2</v>
      </c>
      <c r="F234" s="3">
        <v>159.81</v>
      </c>
      <c r="G234" s="3"/>
      <c r="H234" s="3"/>
      <c r="I234" s="3"/>
      <c r="J234" s="3">
        <v>224.68</v>
      </c>
      <c r="K234" s="3"/>
      <c r="L234" s="3"/>
      <c r="M234" s="3">
        <v>56.17</v>
      </c>
      <c r="N234" s="3"/>
      <c r="O234" s="3"/>
      <c r="P234" s="3"/>
      <c r="Q234" s="3"/>
      <c r="R234" s="3">
        <v>382.14</v>
      </c>
      <c r="S234" s="3">
        <v>319.62</v>
      </c>
      <c r="T234" s="3">
        <v>1261.6199999999999</v>
      </c>
    </row>
    <row r="235" spans="1:20" x14ac:dyDescent="0.4">
      <c r="A235" s="5" t="s">
        <v>106</v>
      </c>
      <c r="B235" t="s">
        <v>714</v>
      </c>
      <c r="C235" s="4" t="s">
        <v>327</v>
      </c>
      <c r="D235" s="3">
        <v>221.32999999999998</v>
      </c>
      <c r="E235" s="3"/>
      <c r="F235" s="3">
        <v>58.67</v>
      </c>
      <c r="G235" s="3"/>
      <c r="H235" s="3">
        <v>312</v>
      </c>
      <c r="I235" s="3">
        <v>104</v>
      </c>
      <c r="J235" s="3">
        <v>52</v>
      </c>
      <c r="K235" s="3"/>
      <c r="L235" s="3"/>
      <c r="M235" s="3"/>
      <c r="N235" s="3">
        <v>52</v>
      </c>
      <c r="O235" s="3"/>
      <c r="P235" s="3"/>
      <c r="Q235" s="3"/>
      <c r="R235" s="3">
        <v>156</v>
      </c>
      <c r="S235" s="3">
        <v>260</v>
      </c>
      <c r="T235" s="3">
        <v>1216</v>
      </c>
    </row>
    <row r="236" spans="1:20" x14ac:dyDescent="0.4">
      <c r="A236" s="5" t="s">
        <v>108</v>
      </c>
      <c r="B236" t="s">
        <v>604</v>
      </c>
      <c r="C236" s="4" t="s">
        <v>327</v>
      </c>
      <c r="D236" s="3">
        <v>293</v>
      </c>
      <c r="E236" s="3"/>
      <c r="F236" s="3"/>
      <c r="G236" s="3"/>
      <c r="H236" s="3">
        <v>61.98</v>
      </c>
      <c r="I236" s="3"/>
      <c r="J236" s="3"/>
      <c r="K236" s="3">
        <v>331.70000000000005</v>
      </c>
      <c r="L236" s="3"/>
      <c r="M236" s="3"/>
      <c r="N236" s="3">
        <v>255.25</v>
      </c>
      <c r="O236" s="3">
        <v>228.84000000000003</v>
      </c>
      <c r="P236" s="3"/>
      <c r="Q236" s="3"/>
      <c r="R236" s="3"/>
      <c r="S236" s="3"/>
      <c r="T236" s="3">
        <v>1170.77</v>
      </c>
    </row>
    <row r="237" spans="1:20" x14ac:dyDescent="0.4">
      <c r="A237" s="5" t="s">
        <v>109</v>
      </c>
      <c r="B237" t="s">
        <v>715</v>
      </c>
      <c r="C237" s="4" t="s">
        <v>327</v>
      </c>
      <c r="D237" s="3">
        <v>168</v>
      </c>
      <c r="E237" s="3"/>
      <c r="F237" s="3">
        <v>63.5</v>
      </c>
      <c r="G237" s="3">
        <v>212.44</v>
      </c>
      <c r="H237" s="3"/>
      <c r="I237" s="3">
        <v>71.97</v>
      </c>
      <c r="J237" s="3"/>
      <c r="K237" s="3">
        <v>63.5</v>
      </c>
      <c r="L237" s="3">
        <v>95.1</v>
      </c>
      <c r="M237" s="3"/>
      <c r="N237" s="3"/>
      <c r="O237" s="3">
        <v>190.5</v>
      </c>
      <c r="P237" s="3"/>
      <c r="Q237" s="3">
        <v>71.44</v>
      </c>
      <c r="R237" s="3">
        <v>95.25</v>
      </c>
      <c r="S237" s="3">
        <v>71.97</v>
      </c>
      <c r="T237" s="3">
        <v>1103.67</v>
      </c>
    </row>
    <row r="238" spans="1:20" x14ac:dyDescent="0.4">
      <c r="A238" s="5" t="s">
        <v>126</v>
      </c>
      <c r="B238" t="s">
        <v>605</v>
      </c>
      <c r="C238" s="4" t="s">
        <v>327</v>
      </c>
      <c r="D238" s="3"/>
      <c r="E238" s="3"/>
      <c r="F238" s="3">
        <v>242.68</v>
      </c>
      <c r="G238" s="3"/>
      <c r="H238" s="3"/>
      <c r="I238" s="3">
        <v>259.85000000000002</v>
      </c>
      <c r="J238" s="3">
        <v>60.67</v>
      </c>
      <c r="K238" s="3"/>
      <c r="L238" s="3"/>
      <c r="M238" s="3"/>
      <c r="N238" s="3"/>
      <c r="O238" s="3"/>
      <c r="P238" s="3"/>
      <c r="Q238" s="3"/>
      <c r="R238" s="3">
        <v>155.91</v>
      </c>
      <c r="S238" s="3"/>
      <c r="T238" s="3">
        <v>719.11</v>
      </c>
    </row>
    <row r="239" spans="1:20" x14ac:dyDescent="0.4">
      <c r="A239" s="5" t="s">
        <v>128</v>
      </c>
      <c r="B239" t="s">
        <v>605</v>
      </c>
      <c r="C239" s="4" t="s">
        <v>327</v>
      </c>
      <c r="D239" s="3"/>
      <c r="E239" s="3"/>
      <c r="F239" s="3">
        <v>242.68</v>
      </c>
      <c r="G239" s="3"/>
      <c r="H239" s="3"/>
      <c r="I239" s="3"/>
      <c r="J239" s="3">
        <v>242.68</v>
      </c>
      <c r="K239" s="3"/>
      <c r="L239" s="3"/>
      <c r="M239" s="3"/>
      <c r="N239" s="3"/>
      <c r="O239" s="3"/>
      <c r="P239" s="3"/>
      <c r="Q239" s="3"/>
      <c r="R239" s="3">
        <v>60.67</v>
      </c>
      <c r="S239" s="3">
        <v>164.61</v>
      </c>
      <c r="T239" s="3">
        <v>710.64</v>
      </c>
    </row>
    <row r="240" spans="1:20" x14ac:dyDescent="0.4">
      <c r="A240" s="5" t="s">
        <v>328</v>
      </c>
      <c r="B240" t="s">
        <v>606</v>
      </c>
      <c r="C240" s="4" t="s">
        <v>327</v>
      </c>
      <c r="D240" s="3"/>
      <c r="E240" s="3"/>
      <c r="F240" s="3">
        <v>66.5</v>
      </c>
      <c r="G240" s="3">
        <v>146.63999999999999</v>
      </c>
      <c r="H240" s="3"/>
      <c r="I240" s="3">
        <v>76.47</v>
      </c>
      <c r="J240" s="3"/>
      <c r="K240" s="3"/>
      <c r="L240" s="3">
        <v>33.200000000000003</v>
      </c>
      <c r="M240" s="3"/>
      <c r="N240" s="3"/>
      <c r="O240" s="3"/>
      <c r="P240" s="3"/>
      <c r="Q240" s="3">
        <v>73.319999999999993</v>
      </c>
      <c r="R240" s="3"/>
      <c r="S240" s="3">
        <v>76.47</v>
      </c>
      <c r="T240" s="3">
        <v>472.6</v>
      </c>
    </row>
    <row r="241" spans="1:20" x14ac:dyDescent="0.4">
      <c r="A241" s="5" t="s">
        <v>329</v>
      </c>
      <c r="B241" t="s">
        <v>716</v>
      </c>
      <c r="C241" s="4" t="s">
        <v>327</v>
      </c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>
        <v>435</v>
      </c>
      <c r="S241" s="3"/>
      <c r="T241" s="3">
        <v>435</v>
      </c>
    </row>
    <row r="242" spans="1:20" x14ac:dyDescent="0.4">
      <c r="A242" s="5" t="s">
        <v>330</v>
      </c>
      <c r="B242" t="s">
        <v>717</v>
      </c>
      <c r="C242" s="4" t="s">
        <v>327</v>
      </c>
      <c r="D242" s="3"/>
      <c r="E242" s="3"/>
      <c r="F242" s="3"/>
      <c r="G242" s="3"/>
      <c r="H242" s="3"/>
      <c r="I242" s="3">
        <v>132.75</v>
      </c>
      <c r="J242" s="3">
        <v>99.5</v>
      </c>
      <c r="K242" s="3"/>
      <c r="L242" s="3">
        <v>50</v>
      </c>
      <c r="M242" s="3"/>
      <c r="N242" s="3"/>
      <c r="O242" s="3"/>
      <c r="P242" s="3"/>
      <c r="Q242" s="3"/>
      <c r="R242" s="3"/>
      <c r="S242" s="3">
        <v>143.75</v>
      </c>
      <c r="T242" s="3">
        <v>426</v>
      </c>
    </row>
    <row r="243" spans="1:20" x14ac:dyDescent="0.4">
      <c r="A243" s="5" t="s">
        <v>331</v>
      </c>
      <c r="B243" t="s">
        <v>607</v>
      </c>
      <c r="C243" s="4" t="s">
        <v>327</v>
      </c>
      <c r="D243" s="3">
        <v>99.51</v>
      </c>
      <c r="E243" s="3"/>
      <c r="F243" s="3"/>
      <c r="G243" s="3"/>
      <c r="H243" s="3">
        <v>83.97</v>
      </c>
      <c r="I243" s="3"/>
      <c r="J243" s="3"/>
      <c r="K243" s="3"/>
      <c r="L243" s="3"/>
      <c r="M243" s="3"/>
      <c r="N243" s="3">
        <v>192.26</v>
      </c>
      <c r="O243" s="3"/>
      <c r="P243" s="3"/>
      <c r="Q243" s="3"/>
      <c r="R243" s="3"/>
      <c r="S243" s="3"/>
      <c r="T243" s="3">
        <v>375.74</v>
      </c>
    </row>
    <row r="244" spans="1:20" x14ac:dyDescent="0.4">
      <c r="A244" s="5" t="s">
        <v>332</v>
      </c>
      <c r="B244" t="s">
        <v>718</v>
      </c>
      <c r="C244" s="4" t="s">
        <v>327</v>
      </c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>
        <v>301.46999999999997</v>
      </c>
      <c r="S244" s="3"/>
      <c r="T244" s="3">
        <v>301.46999999999997</v>
      </c>
    </row>
    <row r="245" spans="1:20" x14ac:dyDescent="0.4">
      <c r="A245" s="5" t="s">
        <v>333</v>
      </c>
      <c r="B245" t="s">
        <v>605</v>
      </c>
      <c r="C245" s="4" t="s">
        <v>327</v>
      </c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>
        <v>291.40000000000003</v>
      </c>
      <c r="Q245" s="3"/>
      <c r="R245" s="3"/>
      <c r="S245" s="3"/>
      <c r="T245" s="3">
        <v>291.40000000000003</v>
      </c>
    </row>
    <row r="246" spans="1:20" x14ac:dyDescent="0.4">
      <c r="A246" s="5" t="s">
        <v>334</v>
      </c>
      <c r="B246" t="s">
        <v>608</v>
      </c>
      <c r="C246" s="4" t="s">
        <v>327</v>
      </c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>
        <v>285.76</v>
      </c>
      <c r="R246" s="3"/>
      <c r="S246" s="3"/>
      <c r="T246" s="3">
        <v>285.76</v>
      </c>
    </row>
    <row r="247" spans="1:20" x14ac:dyDescent="0.4">
      <c r="A247" s="5" t="s">
        <v>335</v>
      </c>
      <c r="B247" t="s">
        <v>719</v>
      </c>
      <c r="C247" s="4" t="s">
        <v>327</v>
      </c>
      <c r="D247" s="3"/>
      <c r="E247" s="3"/>
      <c r="F247" s="3"/>
      <c r="G247" s="3"/>
      <c r="H247" s="3"/>
      <c r="I247" s="3"/>
      <c r="J247" s="3"/>
      <c r="K247" s="3">
        <v>217.5</v>
      </c>
      <c r="L247" s="3"/>
      <c r="M247" s="3"/>
      <c r="N247" s="3"/>
      <c r="O247" s="3"/>
      <c r="P247" s="3"/>
      <c r="Q247" s="3"/>
      <c r="R247" s="3"/>
      <c r="S247" s="3"/>
      <c r="T247" s="3">
        <v>217.5</v>
      </c>
    </row>
    <row r="248" spans="1:20" x14ac:dyDescent="0.4">
      <c r="A248" s="5" t="s">
        <v>336</v>
      </c>
      <c r="B248" t="s">
        <v>609</v>
      </c>
      <c r="C248" s="4" t="s">
        <v>327</v>
      </c>
      <c r="D248" s="3"/>
      <c r="E248" s="3"/>
      <c r="F248" s="3"/>
      <c r="G248" s="3"/>
      <c r="H248" s="3"/>
      <c r="I248" s="3"/>
      <c r="J248" s="3">
        <v>214</v>
      </c>
      <c r="K248" s="3"/>
      <c r="L248" s="3"/>
      <c r="M248" s="3"/>
      <c r="N248" s="3"/>
      <c r="O248" s="3"/>
      <c r="P248" s="3"/>
      <c r="Q248" s="3"/>
      <c r="R248" s="3"/>
      <c r="S248" s="3"/>
      <c r="T248" s="3">
        <v>214</v>
      </c>
    </row>
    <row r="249" spans="1:20" x14ac:dyDescent="0.4">
      <c r="A249" s="5" t="s">
        <v>337</v>
      </c>
      <c r="B249" t="s">
        <v>720</v>
      </c>
      <c r="C249" s="4" t="s">
        <v>327</v>
      </c>
      <c r="D249" s="3"/>
      <c r="E249" s="3">
        <v>201.6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>
        <v>201.6</v>
      </c>
    </row>
    <row r="250" spans="1:20" x14ac:dyDescent="0.4">
      <c r="A250" s="5" t="s">
        <v>338</v>
      </c>
      <c r="B250" t="s">
        <v>610</v>
      </c>
      <c r="C250" s="4" t="s">
        <v>327</v>
      </c>
      <c r="D250" s="3"/>
      <c r="E250" s="3"/>
      <c r="F250" s="3">
        <v>63.67</v>
      </c>
      <c r="G250" s="3"/>
      <c r="H250" s="3"/>
      <c r="I250" s="3"/>
      <c r="J250" s="3">
        <v>127.34</v>
      </c>
      <c r="K250" s="3"/>
      <c r="L250" s="3"/>
      <c r="M250" s="3"/>
      <c r="N250" s="3"/>
      <c r="O250" s="3"/>
      <c r="P250" s="3"/>
      <c r="Q250" s="3"/>
      <c r="R250" s="3"/>
      <c r="S250" s="3"/>
      <c r="T250" s="3">
        <v>191.01</v>
      </c>
    </row>
    <row r="251" spans="1:20" x14ac:dyDescent="0.4">
      <c r="A251" s="5" t="s">
        <v>339</v>
      </c>
      <c r="B251" t="s">
        <v>609</v>
      </c>
      <c r="C251" s="4" t="s">
        <v>327</v>
      </c>
      <c r="D251" s="3"/>
      <c r="E251" s="3"/>
      <c r="F251" s="3"/>
      <c r="G251" s="3"/>
      <c r="H251" s="3"/>
      <c r="I251" s="3"/>
      <c r="J251" s="3"/>
      <c r="K251" s="3">
        <v>190</v>
      </c>
      <c r="L251" s="3"/>
      <c r="M251" s="3"/>
      <c r="N251" s="3"/>
      <c r="O251" s="3"/>
      <c r="P251" s="3"/>
      <c r="Q251" s="3"/>
      <c r="R251" s="3"/>
      <c r="S251" s="3"/>
      <c r="T251" s="3">
        <v>190</v>
      </c>
    </row>
    <row r="252" spans="1:20" x14ac:dyDescent="0.4">
      <c r="A252" s="5" t="s">
        <v>340</v>
      </c>
      <c r="B252" t="s">
        <v>610</v>
      </c>
      <c r="C252" s="4" t="s">
        <v>327</v>
      </c>
      <c r="D252" s="3"/>
      <c r="E252" s="3"/>
      <c r="F252" s="3">
        <v>57.67</v>
      </c>
      <c r="G252" s="3"/>
      <c r="H252" s="3"/>
      <c r="I252" s="3"/>
      <c r="J252" s="3">
        <v>63.67</v>
      </c>
      <c r="K252" s="3"/>
      <c r="L252" s="3"/>
      <c r="M252" s="3"/>
      <c r="N252" s="3"/>
      <c r="O252" s="3"/>
      <c r="P252" s="3"/>
      <c r="Q252" s="3"/>
      <c r="R252" s="3">
        <v>63.67</v>
      </c>
      <c r="S252" s="3"/>
      <c r="T252" s="3">
        <v>185.01</v>
      </c>
    </row>
    <row r="253" spans="1:20" x14ac:dyDescent="0.4">
      <c r="A253" s="5" t="s">
        <v>341</v>
      </c>
      <c r="B253" t="s">
        <v>721</v>
      </c>
      <c r="C253" s="4" t="s">
        <v>327</v>
      </c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>
        <v>134</v>
      </c>
      <c r="O253" s="3"/>
      <c r="P253" s="3"/>
      <c r="Q253" s="3"/>
      <c r="R253" s="3"/>
      <c r="S253" s="3"/>
      <c r="T253" s="3">
        <v>134</v>
      </c>
    </row>
    <row r="254" spans="1:20" x14ac:dyDescent="0.4">
      <c r="A254" s="5" t="s">
        <v>342</v>
      </c>
      <c r="B254" t="s">
        <v>611</v>
      </c>
      <c r="C254" s="4" t="s">
        <v>327</v>
      </c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>
        <v>131.12999999999997</v>
      </c>
      <c r="Q254" s="3"/>
      <c r="R254" s="3"/>
      <c r="S254" s="3"/>
      <c r="T254" s="3">
        <v>131.12999999999997</v>
      </c>
    </row>
    <row r="255" spans="1:20" x14ac:dyDescent="0.4">
      <c r="A255" s="5" t="s">
        <v>343</v>
      </c>
      <c r="B255" t="s">
        <v>722</v>
      </c>
      <c r="C255" s="4" t="s">
        <v>327</v>
      </c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>
        <v>129.18</v>
      </c>
      <c r="S255" s="3"/>
      <c r="T255" s="3">
        <v>129.18</v>
      </c>
    </row>
    <row r="256" spans="1:20" x14ac:dyDescent="0.4">
      <c r="A256" s="5" t="s">
        <v>344</v>
      </c>
      <c r="B256" t="s">
        <v>612</v>
      </c>
      <c r="C256" s="4" t="s">
        <v>327</v>
      </c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>
        <v>108</v>
      </c>
      <c r="O256" s="3"/>
      <c r="P256" s="3"/>
      <c r="Q256" s="3"/>
      <c r="R256" s="3"/>
      <c r="S256" s="3"/>
      <c r="T256" s="3">
        <v>108</v>
      </c>
    </row>
    <row r="257" spans="1:20" x14ac:dyDescent="0.4">
      <c r="A257" s="5" t="s">
        <v>345</v>
      </c>
      <c r="B257" t="s">
        <v>723</v>
      </c>
      <c r="C257" s="4" t="s">
        <v>327</v>
      </c>
      <c r="D257" s="3"/>
      <c r="E257" s="3">
        <v>55.55</v>
      </c>
      <c r="F257" s="3"/>
      <c r="G257" s="3"/>
      <c r="H257" s="3"/>
      <c r="I257" s="3"/>
      <c r="J257" s="3"/>
      <c r="K257" s="3"/>
      <c r="L257" s="3"/>
      <c r="M257" s="3">
        <v>52</v>
      </c>
      <c r="N257" s="3"/>
      <c r="O257" s="3"/>
      <c r="P257" s="3"/>
      <c r="Q257" s="3"/>
      <c r="R257" s="3"/>
      <c r="S257" s="3"/>
      <c r="T257" s="3">
        <v>107.55</v>
      </c>
    </row>
    <row r="258" spans="1:20" x14ac:dyDescent="0.4">
      <c r="A258" s="5" t="s">
        <v>346</v>
      </c>
      <c r="B258" t="s">
        <v>724</v>
      </c>
      <c r="C258" s="4" t="s">
        <v>327</v>
      </c>
      <c r="D258" s="3">
        <v>70.98</v>
      </c>
      <c r="E258" s="3"/>
      <c r="F258" s="3"/>
      <c r="G258" s="3"/>
      <c r="H258" s="3"/>
      <c r="I258" s="3"/>
      <c r="J258" s="3"/>
      <c r="K258" s="3"/>
      <c r="L258" s="3"/>
      <c r="M258" s="3"/>
      <c r="N258" s="3">
        <v>25.91</v>
      </c>
      <c r="O258" s="3"/>
      <c r="P258" s="3"/>
      <c r="Q258" s="3"/>
      <c r="R258" s="3"/>
      <c r="S258" s="3"/>
      <c r="T258" s="3">
        <v>96.89</v>
      </c>
    </row>
    <row r="259" spans="1:20" x14ac:dyDescent="0.4">
      <c r="A259" s="5" t="s">
        <v>347</v>
      </c>
      <c r="B259" t="s">
        <v>602</v>
      </c>
      <c r="C259" s="4" t="s">
        <v>327</v>
      </c>
      <c r="D259" s="3"/>
      <c r="E259" s="3"/>
      <c r="F259" s="3"/>
      <c r="G259" s="3">
        <v>95.88</v>
      </c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>
        <v>95.88</v>
      </c>
    </row>
    <row r="260" spans="1:20" x14ac:dyDescent="0.4">
      <c r="A260" s="5" t="s">
        <v>348</v>
      </c>
      <c r="B260" t="s">
        <v>613</v>
      </c>
      <c r="C260" s="4" t="s">
        <v>327</v>
      </c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>
        <v>86</v>
      </c>
      <c r="O260" s="3"/>
      <c r="P260" s="3"/>
      <c r="Q260" s="3"/>
      <c r="R260" s="3"/>
      <c r="S260" s="3"/>
      <c r="T260" s="3">
        <v>86</v>
      </c>
    </row>
    <row r="261" spans="1:20" x14ac:dyDescent="0.4">
      <c r="A261" s="5" t="s">
        <v>349</v>
      </c>
      <c r="B261" t="s">
        <v>614</v>
      </c>
      <c r="C261" s="4" t="s">
        <v>327</v>
      </c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>
        <v>75.2</v>
      </c>
      <c r="Q261" s="3"/>
      <c r="R261" s="3"/>
      <c r="S261" s="3"/>
      <c r="T261" s="3">
        <v>75.2</v>
      </c>
    </row>
    <row r="262" spans="1:20" x14ac:dyDescent="0.4">
      <c r="A262" s="5" t="s">
        <v>350</v>
      </c>
      <c r="B262" t="s">
        <v>725</v>
      </c>
      <c r="C262" s="4" t="s">
        <v>327</v>
      </c>
      <c r="D262" s="3"/>
      <c r="E262" s="3"/>
      <c r="F262" s="3"/>
      <c r="G262" s="3"/>
      <c r="H262" s="3"/>
      <c r="I262" s="3"/>
      <c r="J262" s="3"/>
      <c r="K262" s="3"/>
      <c r="L262" s="3">
        <v>69.66</v>
      </c>
      <c r="M262" s="3"/>
      <c r="N262" s="3"/>
      <c r="O262" s="3"/>
      <c r="P262" s="3"/>
      <c r="Q262" s="3"/>
      <c r="R262" s="3"/>
      <c r="S262" s="3"/>
      <c r="T262" s="3">
        <v>69.66</v>
      </c>
    </row>
    <row r="263" spans="1:20" x14ac:dyDescent="0.4">
      <c r="A263" s="5" t="s">
        <v>351</v>
      </c>
      <c r="B263" t="s">
        <v>726</v>
      </c>
      <c r="C263" s="4" t="s">
        <v>327</v>
      </c>
      <c r="D263" s="3"/>
      <c r="E263" s="3"/>
      <c r="F263" s="3"/>
      <c r="G263" s="3"/>
      <c r="H263" s="3"/>
      <c r="I263" s="3"/>
      <c r="J263" s="3"/>
      <c r="K263" s="3">
        <v>67.75</v>
      </c>
      <c r="L263" s="3"/>
      <c r="M263" s="3"/>
      <c r="N263" s="3"/>
      <c r="O263" s="3"/>
      <c r="P263" s="3"/>
      <c r="Q263" s="3"/>
      <c r="R263" s="3"/>
      <c r="S263" s="3"/>
      <c r="T263" s="3">
        <v>67.75</v>
      </c>
    </row>
    <row r="264" spans="1:20" x14ac:dyDescent="0.4">
      <c r="A264" s="5" t="s">
        <v>352</v>
      </c>
      <c r="B264" t="s">
        <v>726</v>
      </c>
      <c r="C264" s="4" t="s">
        <v>327</v>
      </c>
      <c r="D264" s="3"/>
      <c r="E264" s="3"/>
      <c r="F264" s="3"/>
      <c r="G264" s="3"/>
      <c r="H264" s="3"/>
      <c r="I264" s="3"/>
      <c r="J264" s="3"/>
      <c r="K264" s="3">
        <v>67.75</v>
      </c>
      <c r="L264" s="3"/>
      <c r="M264" s="3"/>
      <c r="N264" s="3"/>
      <c r="O264" s="3"/>
      <c r="P264" s="3"/>
      <c r="Q264" s="3"/>
      <c r="R264" s="3"/>
      <c r="S264" s="3"/>
      <c r="T264" s="3">
        <v>67.75</v>
      </c>
    </row>
    <row r="265" spans="1:20" x14ac:dyDescent="0.4">
      <c r="A265" s="5" t="s">
        <v>353</v>
      </c>
      <c r="B265" t="s">
        <v>615</v>
      </c>
      <c r="C265" s="4" t="s">
        <v>327</v>
      </c>
      <c r="D265" s="3"/>
      <c r="E265" s="3"/>
      <c r="F265" s="3"/>
      <c r="G265" s="3"/>
      <c r="H265" s="3"/>
      <c r="I265" s="3"/>
      <c r="J265" s="3">
        <v>65.67</v>
      </c>
      <c r="K265" s="3"/>
      <c r="L265" s="3"/>
      <c r="M265" s="3"/>
      <c r="N265" s="3"/>
      <c r="O265" s="3"/>
      <c r="P265" s="3"/>
      <c r="Q265" s="3"/>
      <c r="R265" s="3"/>
      <c r="S265" s="3"/>
      <c r="T265" s="3">
        <v>65.67</v>
      </c>
    </row>
    <row r="266" spans="1:20" x14ac:dyDescent="0.4">
      <c r="A266" s="5" t="s">
        <v>354</v>
      </c>
      <c r="B266" t="s">
        <v>616</v>
      </c>
      <c r="C266" s="4" t="s">
        <v>327</v>
      </c>
      <c r="D266" s="3"/>
      <c r="E266" s="3"/>
      <c r="F266" s="3"/>
      <c r="G266" s="3"/>
      <c r="H266" s="3"/>
      <c r="I266" s="3"/>
      <c r="J266" s="3">
        <v>58.34</v>
      </c>
      <c r="K266" s="3"/>
      <c r="L266" s="3"/>
      <c r="M266" s="3"/>
      <c r="N266" s="3"/>
      <c r="O266" s="3"/>
      <c r="P266" s="3"/>
      <c r="Q266" s="3"/>
      <c r="R266" s="3"/>
      <c r="S266" s="3"/>
      <c r="T266" s="3">
        <v>58.34</v>
      </c>
    </row>
    <row r="267" spans="1:20" x14ac:dyDescent="0.4">
      <c r="A267" s="5" t="s">
        <v>355</v>
      </c>
      <c r="B267" t="s">
        <v>609</v>
      </c>
      <c r="C267" s="4" t="s">
        <v>327</v>
      </c>
      <c r="D267" s="3"/>
      <c r="E267" s="3"/>
      <c r="F267" s="3"/>
      <c r="G267" s="3"/>
      <c r="H267" s="3"/>
      <c r="I267" s="3"/>
      <c r="J267" s="3">
        <v>53.5</v>
      </c>
      <c r="K267" s="3"/>
      <c r="L267" s="3"/>
      <c r="M267" s="3"/>
      <c r="N267" s="3"/>
      <c r="O267" s="3"/>
      <c r="P267" s="3"/>
      <c r="Q267" s="3"/>
      <c r="R267" s="3"/>
      <c r="S267" s="3"/>
      <c r="T267" s="3">
        <v>53.5</v>
      </c>
    </row>
    <row r="268" spans="1:20" x14ac:dyDescent="0.4">
      <c r="A268" s="5" t="s">
        <v>356</v>
      </c>
      <c r="B268" t="s">
        <v>617</v>
      </c>
      <c r="C268" s="4" t="s">
        <v>327</v>
      </c>
      <c r="D268" s="3"/>
      <c r="E268" s="3"/>
      <c r="F268" s="3"/>
      <c r="G268" s="3"/>
      <c r="H268" s="3"/>
      <c r="I268" s="3"/>
      <c r="J268" s="3"/>
      <c r="K268" s="3"/>
      <c r="L268" s="3">
        <v>52.9</v>
      </c>
      <c r="M268" s="3"/>
      <c r="N268" s="3"/>
      <c r="O268" s="3"/>
      <c r="P268" s="3"/>
      <c r="Q268" s="3"/>
      <c r="R268" s="3"/>
      <c r="S268" s="3"/>
      <c r="T268" s="3">
        <v>52.9</v>
      </c>
    </row>
    <row r="269" spans="1:20" x14ac:dyDescent="0.4">
      <c r="A269" s="5" t="s">
        <v>357</v>
      </c>
      <c r="B269" t="s">
        <v>610</v>
      </c>
      <c r="C269" s="4" t="s">
        <v>327</v>
      </c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>
        <v>50.76</v>
      </c>
      <c r="Q269" s="3"/>
      <c r="R269" s="3"/>
      <c r="S269" s="3"/>
      <c r="T269" s="3">
        <v>50.76</v>
      </c>
    </row>
    <row r="270" spans="1:20" x14ac:dyDescent="0.4">
      <c r="A270" s="5" t="s">
        <v>358</v>
      </c>
      <c r="B270" t="s">
        <v>618</v>
      </c>
      <c r="C270" s="4" t="s">
        <v>327</v>
      </c>
      <c r="D270" s="3"/>
      <c r="E270" s="3"/>
      <c r="F270" s="3"/>
      <c r="G270" s="3"/>
      <c r="H270" s="3"/>
      <c r="I270" s="3"/>
      <c r="J270" s="3"/>
      <c r="K270" s="3"/>
      <c r="L270" s="3"/>
      <c r="M270" s="3">
        <v>49.5</v>
      </c>
      <c r="N270" s="3"/>
      <c r="O270" s="3"/>
      <c r="P270" s="3"/>
      <c r="Q270" s="3"/>
      <c r="R270" s="3"/>
      <c r="S270" s="3"/>
      <c r="T270" s="3">
        <v>49.5</v>
      </c>
    </row>
    <row r="271" spans="1:20" x14ac:dyDescent="0.4">
      <c r="A271" s="5" t="s">
        <v>359</v>
      </c>
      <c r="B271" t="s">
        <v>619</v>
      </c>
      <c r="C271" s="4" t="s">
        <v>327</v>
      </c>
      <c r="D271" s="3"/>
      <c r="E271" s="3"/>
      <c r="F271" s="3"/>
      <c r="G271" s="3"/>
      <c r="H271" s="3"/>
      <c r="I271" s="3"/>
      <c r="J271" s="3">
        <v>46.67</v>
      </c>
      <c r="K271" s="3"/>
      <c r="L271" s="3"/>
      <c r="M271" s="3"/>
      <c r="N271" s="3"/>
      <c r="O271" s="3"/>
      <c r="P271" s="3"/>
      <c r="Q271" s="3"/>
      <c r="R271" s="3"/>
      <c r="S271" s="3"/>
      <c r="T271" s="3">
        <v>46.67</v>
      </c>
    </row>
    <row r="272" spans="1:20" x14ac:dyDescent="0.4">
      <c r="A272" s="5" t="s">
        <v>360</v>
      </c>
      <c r="B272" t="s">
        <v>620</v>
      </c>
      <c r="C272" s="4" t="s">
        <v>327</v>
      </c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>
        <v>46.06</v>
      </c>
      <c r="Q272" s="3"/>
      <c r="R272" s="3"/>
      <c r="S272" s="3"/>
      <c r="T272" s="3">
        <v>46.06</v>
      </c>
    </row>
    <row r="273" spans="1:20" x14ac:dyDescent="0.4">
      <c r="A273" s="5" t="s">
        <v>361</v>
      </c>
      <c r="B273" t="s">
        <v>621</v>
      </c>
      <c r="C273" s="4" t="s">
        <v>327</v>
      </c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>
        <v>43.24</v>
      </c>
      <c r="R273" s="3"/>
      <c r="S273" s="3"/>
      <c r="T273" s="3">
        <v>43.24</v>
      </c>
    </row>
    <row r="274" spans="1:20" x14ac:dyDescent="0.4">
      <c r="A274" s="5" t="s">
        <v>362</v>
      </c>
      <c r="B274" t="s">
        <v>622</v>
      </c>
      <c r="C274" s="4" t="s">
        <v>327</v>
      </c>
      <c r="D274" s="3"/>
      <c r="E274" s="3"/>
      <c r="F274" s="3"/>
      <c r="G274" s="3">
        <v>37.6</v>
      </c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>
        <v>37.6</v>
      </c>
    </row>
    <row r="275" spans="1:20" x14ac:dyDescent="0.4">
      <c r="A275" s="5" t="s">
        <v>363</v>
      </c>
      <c r="B275" t="s">
        <v>727</v>
      </c>
      <c r="C275" s="4" t="s">
        <v>327</v>
      </c>
      <c r="D275" s="3"/>
      <c r="E275" s="3"/>
      <c r="F275" s="3"/>
      <c r="G275" s="3"/>
      <c r="H275" s="3"/>
      <c r="I275" s="3"/>
      <c r="J275" s="3"/>
      <c r="K275" s="3"/>
      <c r="L275" s="3">
        <v>34.799999999999997</v>
      </c>
      <c r="M275" s="3"/>
      <c r="N275" s="3"/>
      <c r="O275" s="3"/>
      <c r="P275" s="3"/>
      <c r="Q275" s="3"/>
      <c r="R275" s="3"/>
      <c r="S275" s="3"/>
      <c r="T275" s="3">
        <v>34.799999999999997</v>
      </c>
    </row>
    <row r="276" spans="1:20" x14ac:dyDescent="0.4">
      <c r="A276" s="5" t="s">
        <v>364</v>
      </c>
      <c r="B276" t="s">
        <v>623</v>
      </c>
      <c r="C276" s="4" t="s">
        <v>327</v>
      </c>
      <c r="D276" s="3"/>
      <c r="E276" s="3"/>
      <c r="F276" s="3"/>
      <c r="G276" s="3">
        <v>31.02</v>
      </c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>
        <v>31.02</v>
      </c>
    </row>
    <row r="277" spans="1:20" x14ac:dyDescent="0.4">
      <c r="A277" s="5" t="s">
        <v>365</v>
      </c>
      <c r="B277" t="s">
        <v>624</v>
      </c>
      <c r="C277" s="4" t="s">
        <v>327</v>
      </c>
      <c r="D277" s="3">
        <v>0</v>
      </c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>
        <v>0</v>
      </c>
    </row>
    <row r="278" spans="1:20" x14ac:dyDescent="0.4">
      <c r="A278" s="5" t="s">
        <v>366</v>
      </c>
      <c r="B278" t="s">
        <v>625</v>
      </c>
      <c r="C278" s="4" t="s">
        <v>327</v>
      </c>
      <c r="D278" s="3"/>
      <c r="E278" s="3"/>
      <c r="F278" s="3"/>
      <c r="G278" s="3"/>
      <c r="H278" s="3">
        <v>0</v>
      </c>
      <c r="I278" s="3"/>
      <c r="J278" s="3"/>
      <c r="K278" s="3"/>
      <c r="L278" s="3"/>
      <c r="M278" s="3"/>
      <c r="N278" s="3">
        <v>0</v>
      </c>
      <c r="O278" s="3">
        <v>0</v>
      </c>
      <c r="P278" s="3"/>
      <c r="Q278" s="3"/>
      <c r="R278" s="3"/>
      <c r="S278" s="3"/>
      <c r="T278" s="3">
        <v>0</v>
      </c>
    </row>
    <row r="279" spans="1:20" x14ac:dyDescent="0.4">
      <c r="A279" s="5" t="s">
        <v>367</v>
      </c>
      <c r="B279" t="s">
        <v>626</v>
      </c>
      <c r="C279" s="4" t="s">
        <v>327</v>
      </c>
      <c r="D279" s="3"/>
      <c r="E279" s="3"/>
      <c r="F279" s="3"/>
      <c r="G279" s="3"/>
      <c r="H279" s="3">
        <v>0</v>
      </c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>
        <v>0</v>
      </c>
    </row>
    <row r="280" spans="1:20" x14ac:dyDescent="0.4">
      <c r="A280" s="5" t="s">
        <v>369</v>
      </c>
      <c r="B280" t="s">
        <v>369</v>
      </c>
      <c r="C280" s="4" t="s">
        <v>368</v>
      </c>
      <c r="D280" s="3"/>
      <c r="E280" s="3"/>
      <c r="F280" s="3">
        <v>35.5</v>
      </c>
      <c r="G280" s="3"/>
      <c r="H280" s="3"/>
      <c r="I280" s="3">
        <v>23</v>
      </c>
      <c r="J280" s="3"/>
      <c r="K280" s="3">
        <v>120</v>
      </c>
      <c r="L280" s="3"/>
      <c r="M280" s="3"/>
      <c r="N280" s="3">
        <v>35.75</v>
      </c>
      <c r="O280" s="3"/>
      <c r="P280" s="3"/>
      <c r="Q280" s="3"/>
      <c r="R280" s="3"/>
      <c r="S280" s="3">
        <v>23.5</v>
      </c>
      <c r="T280" s="3">
        <v>237.75</v>
      </c>
    </row>
    <row r="281" spans="1:20" x14ac:dyDescent="0.4">
      <c r="A281" s="5" t="s">
        <v>370</v>
      </c>
      <c r="B281" t="s">
        <v>370</v>
      </c>
      <c r="C281" s="4" t="s">
        <v>368</v>
      </c>
      <c r="D281" s="3"/>
      <c r="E281" s="3"/>
      <c r="F281" s="3">
        <v>35.5</v>
      </c>
      <c r="G281" s="3"/>
      <c r="H281" s="3"/>
      <c r="I281" s="3">
        <v>23</v>
      </c>
      <c r="J281" s="3"/>
      <c r="K281" s="3">
        <v>60</v>
      </c>
      <c r="L281" s="3"/>
      <c r="M281" s="3"/>
      <c r="N281" s="3">
        <v>35.75</v>
      </c>
      <c r="O281" s="3"/>
      <c r="P281" s="3"/>
      <c r="Q281" s="3"/>
      <c r="R281" s="3"/>
      <c r="S281" s="3">
        <v>23.5</v>
      </c>
      <c r="T281" s="3">
        <v>177.75</v>
      </c>
    </row>
    <row r="282" spans="1:20" x14ac:dyDescent="0.4">
      <c r="A282" s="5" t="s">
        <v>60</v>
      </c>
      <c r="B282" t="s">
        <v>627</v>
      </c>
      <c r="C282" s="4" t="s">
        <v>371</v>
      </c>
      <c r="D282" s="3">
        <v>4004.88</v>
      </c>
      <c r="E282" s="3">
        <v>1521</v>
      </c>
      <c r="F282" s="3">
        <v>4860.75</v>
      </c>
      <c r="G282" s="3">
        <v>3984.6600000000012</v>
      </c>
      <c r="H282" s="3">
        <v>3286.14</v>
      </c>
      <c r="I282" s="3">
        <v>2861.5399999999991</v>
      </c>
      <c r="J282" s="3">
        <v>2799</v>
      </c>
      <c r="K282" s="3">
        <v>2883.94</v>
      </c>
      <c r="L282" s="3">
        <v>2574</v>
      </c>
      <c r="M282" s="3">
        <v>4032.9</v>
      </c>
      <c r="N282" s="3">
        <v>13562.839999999998</v>
      </c>
      <c r="O282" s="3">
        <v>4020.75</v>
      </c>
      <c r="P282" s="3">
        <v>2969.4600000000009</v>
      </c>
      <c r="Q282" s="3">
        <v>3578.5800000000004</v>
      </c>
      <c r="R282" s="3">
        <v>4079.75</v>
      </c>
      <c r="S282" s="3">
        <v>2383</v>
      </c>
      <c r="T282" s="3">
        <v>63403.189999999995</v>
      </c>
    </row>
    <row r="283" spans="1:20" x14ac:dyDescent="0.4">
      <c r="A283" s="5" t="s">
        <v>64</v>
      </c>
      <c r="B283" t="s">
        <v>628</v>
      </c>
      <c r="C283" s="4" t="s">
        <v>371</v>
      </c>
      <c r="D283" s="3">
        <v>1826.06</v>
      </c>
      <c r="E283" s="3">
        <v>388.31</v>
      </c>
      <c r="F283" s="3">
        <v>1932.75</v>
      </c>
      <c r="G283" s="3">
        <v>1951.4399999999998</v>
      </c>
      <c r="H283" s="3">
        <v>1740.75</v>
      </c>
      <c r="I283" s="3">
        <v>1251</v>
      </c>
      <c r="J283" s="3">
        <v>1314</v>
      </c>
      <c r="K283" s="3">
        <v>1829.25</v>
      </c>
      <c r="L283" s="3">
        <v>1234.7</v>
      </c>
      <c r="M283" s="3">
        <v>1854.75</v>
      </c>
      <c r="N283" s="3">
        <v>3294</v>
      </c>
      <c r="O283" s="3">
        <v>1591.5</v>
      </c>
      <c r="P283" s="3">
        <v>1447.6000000000004</v>
      </c>
      <c r="Q283" s="3">
        <v>1629.96</v>
      </c>
      <c r="R283" s="3">
        <v>1608</v>
      </c>
      <c r="S283" s="3">
        <v>1267.5</v>
      </c>
      <c r="T283" s="3">
        <v>26161.57</v>
      </c>
    </row>
    <row r="284" spans="1:20" x14ac:dyDescent="0.4">
      <c r="A284" s="5" t="s">
        <v>68</v>
      </c>
      <c r="B284" t="s">
        <v>629</v>
      </c>
      <c r="C284" s="4" t="s">
        <v>371</v>
      </c>
      <c r="D284" s="3">
        <v>640.86</v>
      </c>
      <c r="E284" s="3">
        <v>109.96000000000001</v>
      </c>
      <c r="F284" s="3">
        <v>435</v>
      </c>
      <c r="G284" s="3">
        <v>308.32</v>
      </c>
      <c r="H284" s="3">
        <v>1028</v>
      </c>
      <c r="I284" s="3">
        <v>286</v>
      </c>
      <c r="J284" s="3">
        <v>237</v>
      </c>
      <c r="K284" s="3">
        <v>733.5</v>
      </c>
      <c r="L284" s="3">
        <v>360</v>
      </c>
      <c r="M284" s="3">
        <v>348</v>
      </c>
      <c r="N284" s="3">
        <v>665.07</v>
      </c>
      <c r="O284" s="3">
        <v>947.16000000000008</v>
      </c>
      <c r="P284" s="3">
        <v>242.05000000000004</v>
      </c>
      <c r="Q284" s="3">
        <v>285.76</v>
      </c>
      <c r="R284" s="3">
        <v>510.72</v>
      </c>
      <c r="S284" s="3">
        <v>312</v>
      </c>
      <c r="T284" s="3">
        <v>7449.4000000000005</v>
      </c>
    </row>
    <row r="285" spans="1:20" x14ac:dyDescent="0.4">
      <c r="A285" s="5" t="s">
        <v>73</v>
      </c>
      <c r="B285" t="s">
        <v>630</v>
      </c>
      <c r="C285" s="4" t="s">
        <v>371</v>
      </c>
      <c r="D285" s="3">
        <v>286.12</v>
      </c>
      <c r="E285" s="3">
        <v>69.58</v>
      </c>
      <c r="F285" s="3">
        <v>889.08999999999992</v>
      </c>
      <c r="G285" s="3">
        <v>329</v>
      </c>
      <c r="H285" s="3">
        <v>327.68999999999994</v>
      </c>
      <c r="I285" s="3">
        <v>135.82999999999998</v>
      </c>
      <c r="J285" s="3">
        <v>322.52999999999997</v>
      </c>
      <c r="K285" s="3">
        <v>108.74</v>
      </c>
      <c r="L285" s="3">
        <v>104.37</v>
      </c>
      <c r="M285" s="3">
        <v>251</v>
      </c>
      <c r="N285" s="3">
        <v>400.01999999999987</v>
      </c>
      <c r="O285" s="3">
        <v>436.91999999999985</v>
      </c>
      <c r="P285" s="3">
        <v>230.3</v>
      </c>
      <c r="Q285" s="3">
        <v>328.99999999999994</v>
      </c>
      <c r="R285" s="3">
        <v>450.62</v>
      </c>
      <c r="S285" s="3">
        <v>201.59</v>
      </c>
      <c r="T285" s="3">
        <v>4872.3999999999996</v>
      </c>
    </row>
    <row r="286" spans="1:20" x14ac:dyDescent="0.4">
      <c r="A286" s="5" t="s">
        <v>78</v>
      </c>
      <c r="B286" t="s">
        <v>631</v>
      </c>
      <c r="C286" s="4" t="s">
        <v>371</v>
      </c>
      <c r="D286" s="3">
        <v>317.25</v>
      </c>
      <c r="E286" s="3">
        <v>31.75</v>
      </c>
      <c r="F286" s="3">
        <v>604.5</v>
      </c>
      <c r="G286" s="3">
        <v>103.4</v>
      </c>
      <c r="H286" s="3">
        <v>105.75</v>
      </c>
      <c r="I286" s="3">
        <v>121</v>
      </c>
      <c r="J286" s="3">
        <v>176.25</v>
      </c>
      <c r="K286" s="3">
        <v>105.75</v>
      </c>
      <c r="L286" s="3">
        <v>175.9</v>
      </c>
      <c r="M286" s="3">
        <v>141</v>
      </c>
      <c r="N286" s="3">
        <v>387.75</v>
      </c>
      <c r="O286" s="3">
        <v>241.75</v>
      </c>
      <c r="P286" s="3">
        <v>84.6</v>
      </c>
      <c r="Q286" s="3">
        <v>159.80000000000001</v>
      </c>
      <c r="R286" s="3">
        <v>494.25</v>
      </c>
      <c r="S286" s="3">
        <v>318</v>
      </c>
      <c r="T286" s="3">
        <v>3568.7000000000003</v>
      </c>
    </row>
    <row r="287" spans="1:20" x14ac:dyDescent="0.4">
      <c r="A287" s="5" t="s">
        <v>110</v>
      </c>
      <c r="B287" t="s">
        <v>37</v>
      </c>
      <c r="C287" s="4" t="s">
        <v>371</v>
      </c>
      <c r="D287" s="3">
        <v>123</v>
      </c>
      <c r="E287" s="3">
        <v>89.61</v>
      </c>
      <c r="F287" s="3">
        <v>123</v>
      </c>
      <c r="G287" s="3"/>
      <c r="H287" s="3"/>
      <c r="I287" s="3"/>
      <c r="J287" s="3">
        <v>61.5</v>
      </c>
      <c r="K287" s="3">
        <v>546.75</v>
      </c>
      <c r="L287" s="3"/>
      <c r="M287" s="3"/>
      <c r="N287" s="3"/>
      <c r="O287" s="3">
        <v>30.75</v>
      </c>
      <c r="P287" s="3">
        <v>16.920000000000002</v>
      </c>
      <c r="Q287" s="3">
        <v>101.52</v>
      </c>
      <c r="R287" s="3"/>
      <c r="S287" s="3"/>
      <c r="T287" s="3">
        <v>1093.05</v>
      </c>
    </row>
    <row r="288" spans="1:20" x14ac:dyDescent="0.4">
      <c r="A288" s="5" t="s">
        <v>118</v>
      </c>
      <c r="B288" t="s">
        <v>632</v>
      </c>
      <c r="C288" s="4" t="s">
        <v>371</v>
      </c>
      <c r="D288" s="3">
        <v>292.5</v>
      </c>
      <c r="E288" s="3"/>
      <c r="F288" s="3">
        <v>139.19</v>
      </c>
      <c r="G288" s="3"/>
      <c r="H288" s="3">
        <v>201.13</v>
      </c>
      <c r="I288" s="3"/>
      <c r="J288" s="3">
        <v>47.38</v>
      </c>
      <c r="K288" s="3">
        <v>0</v>
      </c>
      <c r="L288" s="3"/>
      <c r="M288" s="3">
        <v>23.69</v>
      </c>
      <c r="N288" s="3">
        <v>47.38</v>
      </c>
      <c r="O288" s="3"/>
      <c r="P288" s="3">
        <v>33.840000000000003</v>
      </c>
      <c r="Q288" s="3"/>
      <c r="R288" s="3">
        <v>94.76</v>
      </c>
      <c r="S288" s="3"/>
      <c r="T288" s="3">
        <v>879.87</v>
      </c>
    </row>
    <row r="289" spans="1:20" x14ac:dyDescent="0.4">
      <c r="A289" s="5" t="s">
        <v>119</v>
      </c>
      <c r="B289" t="s">
        <v>633</v>
      </c>
      <c r="C289" s="4" t="s">
        <v>371</v>
      </c>
      <c r="D289" s="3">
        <v>266.5</v>
      </c>
      <c r="E289" s="3"/>
      <c r="F289" s="3">
        <v>61.5</v>
      </c>
      <c r="G289" s="3"/>
      <c r="H289" s="3"/>
      <c r="I289" s="3">
        <v>108.88</v>
      </c>
      <c r="J289" s="3"/>
      <c r="K289" s="3">
        <v>108</v>
      </c>
      <c r="L289" s="3"/>
      <c r="M289" s="3"/>
      <c r="N289" s="3">
        <v>129.38</v>
      </c>
      <c r="O289" s="3">
        <v>139.63</v>
      </c>
      <c r="P289" s="3"/>
      <c r="Q289" s="3"/>
      <c r="R289" s="3"/>
      <c r="S289" s="3">
        <v>23.69</v>
      </c>
      <c r="T289" s="3">
        <v>837.58</v>
      </c>
    </row>
    <row r="290" spans="1:20" x14ac:dyDescent="0.4">
      <c r="A290" s="5" t="s">
        <v>122</v>
      </c>
      <c r="B290" t="s">
        <v>728</v>
      </c>
      <c r="C290" s="4" t="s">
        <v>371</v>
      </c>
      <c r="D290" s="3"/>
      <c r="E290" s="3"/>
      <c r="F290" s="3"/>
      <c r="G290" s="3"/>
      <c r="H290" s="3"/>
      <c r="I290" s="3"/>
      <c r="J290" s="3">
        <v>226.99999999999997</v>
      </c>
      <c r="K290" s="3"/>
      <c r="L290" s="3"/>
      <c r="M290" s="3"/>
      <c r="N290" s="3"/>
      <c r="O290" s="3">
        <v>581.44999999999993</v>
      </c>
      <c r="P290" s="3"/>
      <c r="Q290" s="3"/>
      <c r="R290" s="3"/>
      <c r="S290" s="3"/>
      <c r="T290" s="3">
        <v>808.44999999999993</v>
      </c>
    </row>
    <row r="291" spans="1:20" x14ac:dyDescent="0.4">
      <c r="A291" s="5" t="s">
        <v>124</v>
      </c>
      <c r="B291" t="s">
        <v>645</v>
      </c>
      <c r="C291" s="4" t="s">
        <v>371</v>
      </c>
      <c r="D291" s="3">
        <v>133.44999999999999</v>
      </c>
      <c r="E291" s="3"/>
      <c r="F291" s="3">
        <v>44.45</v>
      </c>
      <c r="G291" s="3"/>
      <c r="H291" s="3">
        <v>88.9</v>
      </c>
      <c r="I291" s="3"/>
      <c r="J291" s="3"/>
      <c r="K291" s="3"/>
      <c r="L291" s="3">
        <v>88.4</v>
      </c>
      <c r="M291" s="3"/>
      <c r="N291" s="3"/>
      <c r="O291" s="3"/>
      <c r="P291" s="3"/>
      <c r="Q291" s="3"/>
      <c r="R291" s="3">
        <v>88.9</v>
      </c>
      <c r="S291" s="3">
        <v>303.64999999999998</v>
      </c>
      <c r="T291" s="3">
        <v>747.74999999999989</v>
      </c>
    </row>
    <row r="292" spans="1:20" x14ac:dyDescent="0.4">
      <c r="A292" s="5" t="s">
        <v>132</v>
      </c>
      <c r="B292" t="s">
        <v>634</v>
      </c>
      <c r="C292" s="4" t="s">
        <v>371</v>
      </c>
      <c r="D292" s="3"/>
      <c r="E292" s="3">
        <v>26.64</v>
      </c>
      <c r="F292" s="3"/>
      <c r="G292" s="3">
        <v>53.58</v>
      </c>
      <c r="H292" s="3"/>
      <c r="I292" s="3">
        <v>85</v>
      </c>
      <c r="J292" s="3"/>
      <c r="K292" s="3"/>
      <c r="L292" s="3"/>
      <c r="M292" s="3"/>
      <c r="N292" s="3">
        <v>296.93</v>
      </c>
      <c r="O292" s="3"/>
      <c r="P292" s="3"/>
      <c r="Q292" s="3">
        <v>13.63</v>
      </c>
      <c r="R292" s="3"/>
      <c r="S292" s="3">
        <v>204</v>
      </c>
      <c r="T292" s="3">
        <v>679.78</v>
      </c>
    </row>
    <row r="293" spans="1:20" x14ac:dyDescent="0.4">
      <c r="A293" s="5" t="s">
        <v>138</v>
      </c>
      <c r="B293" t="s">
        <v>635</v>
      </c>
      <c r="C293" s="4" t="s">
        <v>371</v>
      </c>
      <c r="D293" s="3"/>
      <c r="E293" s="3"/>
      <c r="F293" s="3">
        <v>30.75</v>
      </c>
      <c r="G293" s="3"/>
      <c r="H293" s="3"/>
      <c r="I293" s="3"/>
      <c r="J293" s="3">
        <v>30.75</v>
      </c>
      <c r="K293" s="3">
        <v>223.5</v>
      </c>
      <c r="L293" s="3"/>
      <c r="M293" s="3">
        <v>294</v>
      </c>
      <c r="N293" s="3"/>
      <c r="O293" s="3"/>
      <c r="P293" s="3">
        <v>33.840000000000003</v>
      </c>
      <c r="Q293" s="3"/>
      <c r="R293" s="3"/>
      <c r="S293" s="3"/>
      <c r="T293" s="3">
        <v>612.84</v>
      </c>
    </row>
    <row r="294" spans="1:20" x14ac:dyDescent="0.4">
      <c r="A294" s="5" t="s">
        <v>372</v>
      </c>
      <c r="B294" t="s">
        <v>636</v>
      </c>
      <c r="C294" s="4" t="s">
        <v>371</v>
      </c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>
        <v>508.34000000000003</v>
      </c>
      <c r="S294" s="3"/>
      <c r="T294" s="3">
        <v>508.34000000000003</v>
      </c>
    </row>
    <row r="295" spans="1:20" x14ac:dyDescent="0.4">
      <c r="A295" s="5" t="s">
        <v>373</v>
      </c>
      <c r="B295" t="s">
        <v>637</v>
      </c>
      <c r="C295" s="4" t="s">
        <v>371</v>
      </c>
      <c r="D295" s="3"/>
      <c r="E295" s="3">
        <v>59.74</v>
      </c>
      <c r="F295" s="3"/>
      <c r="G295" s="3"/>
      <c r="H295" s="3"/>
      <c r="I295" s="3"/>
      <c r="J295" s="3"/>
      <c r="K295" s="3"/>
      <c r="L295" s="3">
        <v>293.74</v>
      </c>
      <c r="M295" s="3"/>
      <c r="N295" s="3"/>
      <c r="O295" s="3"/>
      <c r="P295" s="3"/>
      <c r="Q295" s="3">
        <v>121.25999999999999</v>
      </c>
      <c r="R295" s="3"/>
      <c r="S295" s="3"/>
      <c r="T295" s="3">
        <v>474.74</v>
      </c>
    </row>
    <row r="296" spans="1:20" x14ac:dyDescent="0.4">
      <c r="A296" s="5" t="s">
        <v>374</v>
      </c>
      <c r="B296" t="s">
        <v>729</v>
      </c>
      <c r="C296" s="4" t="s">
        <v>371</v>
      </c>
      <c r="D296" s="3"/>
      <c r="E296" s="3"/>
      <c r="F296" s="3">
        <v>54</v>
      </c>
      <c r="G296" s="3"/>
      <c r="H296" s="3"/>
      <c r="I296" s="3"/>
      <c r="J296" s="3">
        <v>23.69</v>
      </c>
      <c r="K296" s="3"/>
      <c r="L296" s="3"/>
      <c r="M296" s="3"/>
      <c r="N296" s="3">
        <v>343.77</v>
      </c>
      <c r="O296" s="3"/>
      <c r="P296" s="3"/>
      <c r="Q296" s="3"/>
      <c r="R296" s="3"/>
      <c r="S296" s="3"/>
      <c r="T296" s="3">
        <v>421.46</v>
      </c>
    </row>
    <row r="297" spans="1:20" x14ac:dyDescent="0.4">
      <c r="A297" s="5" t="s">
        <v>375</v>
      </c>
      <c r="B297" t="s">
        <v>638</v>
      </c>
      <c r="C297" s="4" t="s">
        <v>371</v>
      </c>
      <c r="D297" s="3"/>
      <c r="E297" s="3">
        <v>64.599999999999994</v>
      </c>
      <c r="F297" s="3"/>
      <c r="G297" s="3">
        <v>13.63</v>
      </c>
      <c r="H297" s="3"/>
      <c r="I297" s="3">
        <v>82.5</v>
      </c>
      <c r="J297" s="3"/>
      <c r="K297" s="3"/>
      <c r="L297" s="3"/>
      <c r="M297" s="3">
        <v>0</v>
      </c>
      <c r="N297" s="3"/>
      <c r="O297" s="3"/>
      <c r="P297" s="3"/>
      <c r="Q297" s="3"/>
      <c r="R297" s="3">
        <v>128.5</v>
      </c>
      <c r="S297" s="3">
        <v>102</v>
      </c>
      <c r="T297" s="3">
        <v>391.23</v>
      </c>
    </row>
    <row r="298" spans="1:20" x14ac:dyDescent="0.4">
      <c r="A298" s="5" t="s">
        <v>376</v>
      </c>
      <c r="B298" t="s">
        <v>730</v>
      </c>
      <c r="C298" s="4" t="s">
        <v>371</v>
      </c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>
        <v>367.55</v>
      </c>
      <c r="P298" s="3"/>
      <c r="Q298" s="3"/>
      <c r="R298" s="3"/>
      <c r="S298" s="3"/>
      <c r="T298" s="3">
        <v>367.55</v>
      </c>
    </row>
    <row r="299" spans="1:20" x14ac:dyDescent="0.4">
      <c r="A299" s="5" t="s">
        <v>377</v>
      </c>
      <c r="B299" t="s">
        <v>645</v>
      </c>
      <c r="C299" s="4" t="s">
        <v>371</v>
      </c>
      <c r="D299" s="3"/>
      <c r="E299" s="3"/>
      <c r="F299" s="3"/>
      <c r="G299" s="3"/>
      <c r="H299" s="3"/>
      <c r="I299" s="3">
        <v>126.75</v>
      </c>
      <c r="J299" s="3">
        <v>44.5</v>
      </c>
      <c r="K299" s="3">
        <v>44.5</v>
      </c>
      <c r="L299" s="3">
        <v>44.2</v>
      </c>
      <c r="M299" s="3"/>
      <c r="N299" s="3"/>
      <c r="O299" s="3">
        <v>44.5</v>
      </c>
      <c r="P299" s="3"/>
      <c r="Q299" s="3"/>
      <c r="R299" s="3"/>
      <c r="S299" s="3"/>
      <c r="T299" s="3">
        <v>304.45</v>
      </c>
    </row>
    <row r="300" spans="1:20" x14ac:dyDescent="0.4">
      <c r="A300" s="5" t="s">
        <v>378</v>
      </c>
      <c r="B300" t="s">
        <v>731</v>
      </c>
      <c r="C300" s="4" t="s">
        <v>371</v>
      </c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>
        <v>241.45</v>
      </c>
      <c r="P300" s="3"/>
      <c r="Q300" s="3"/>
      <c r="R300" s="3"/>
      <c r="S300" s="3"/>
      <c r="T300" s="3">
        <v>241.45</v>
      </c>
    </row>
    <row r="301" spans="1:20" x14ac:dyDescent="0.4">
      <c r="A301" s="5" t="s">
        <v>379</v>
      </c>
      <c r="B301" t="s">
        <v>39</v>
      </c>
      <c r="C301" s="4" t="s">
        <v>371</v>
      </c>
      <c r="D301" s="3"/>
      <c r="E301" s="3"/>
      <c r="F301" s="3">
        <v>23.45</v>
      </c>
      <c r="G301" s="3"/>
      <c r="H301" s="3"/>
      <c r="I301" s="3"/>
      <c r="J301" s="3"/>
      <c r="K301" s="3"/>
      <c r="L301" s="3"/>
      <c r="M301" s="3"/>
      <c r="N301" s="3"/>
      <c r="O301" s="3">
        <v>199.05</v>
      </c>
      <c r="P301" s="3"/>
      <c r="Q301" s="3"/>
      <c r="R301" s="3"/>
      <c r="S301" s="3"/>
      <c r="T301" s="3">
        <v>222.5</v>
      </c>
    </row>
    <row r="302" spans="1:20" x14ac:dyDescent="0.4">
      <c r="A302" s="5" t="s">
        <v>380</v>
      </c>
      <c r="B302" t="s">
        <v>639</v>
      </c>
      <c r="C302" s="4" t="s">
        <v>371</v>
      </c>
      <c r="D302" s="3"/>
      <c r="E302" s="3"/>
      <c r="F302" s="3"/>
      <c r="G302" s="3"/>
      <c r="H302" s="3"/>
      <c r="I302" s="3"/>
      <c r="J302" s="3">
        <v>29.33</v>
      </c>
      <c r="K302" s="3"/>
      <c r="L302" s="3"/>
      <c r="M302" s="3"/>
      <c r="N302" s="3"/>
      <c r="O302" s="3"/>
      <c r="P302" s="3"/>
      <c r="Q302" s="3">
        <v>188</v>
      </c>
      <c r="R302" s="3"/>
      <c r="S302" s="3"/>
      <c r="T302" s="3">
        <v>217.32999999999998</v>
      </c>
    </row>
    <row r="303" spans="1:20" x14ac:dyDescent="0.4">
      <c r="A303" s="5" t="s">
        <v>381</v>
      </c>
      <c r="B303" t="s">
        <v>732</v>
      </c>
      <c r="C303" s="4" t="s">
        <v>371</v>
      </c>
      <c r="D303" s="3"/>
      <c r="E303" s="3"/>
      <c r="F303" s="3"/>
      <c r="G303" s="3"/>
      <c r="H303" s="3"/>
      <c r="I303" s="3"/>
      <c r="J303" s="3">
        <v>23.45</v>
      </c>
      <c r="K303" s="3"/>
      <c r="L303" s="3"/>
      <c r="M303" s="3"/>
      <c r="N303" s="3"/>
      <c r="O303" s="3">
        <v>181.6</v>
      </c>
      <c r="P303" s="3"/>
      <c r="Q303" s="3"/>
      <c r="R303" s="3"/>
      <c r="S303" s="3"/>
      <c r="T303" s="3">
        <v>205.04999999999998</v>
      </c>
    </row>
    <row r="304" spans="1:20" x14ac:dyDescent="0.4">
      <c r="A304" s="5" t="s">
        <v>382</v>
      </c>
      <c r="B304" t="s">
        <v>640</v>
      </c>
      <c r="C304" s="4" t="s">
        <v>371</v>
      </c>
      <c r="D304" s="3"/>
      <c r="E304" s="3"/>
      <c r="F304" s="3"/>
      <c r="G304" s="3"/>
      <c r="H304" s="3"/>
      <c r="I304" s="3"/>
      <c r="J304" s="3">
        <v>92.3</v>
      </c>
      <c r="K304" s="3"/>
      <c r="L304" s="3"/>
      <c r="M304" s="3"/>
      <c r="N304" s="3"/>
      <c r="O304" s="3">
        <v>87.8</v>
      </c>
      <c r="P304" s="3"/>
      <c r="Q304" s="3"/>
      <c r="R304" s="3"/>
      <c r="S304" s="3"/>
      <c r="T304" s="3">
        <v>180.1</v>
      </c>
    </row>
    <row r="305" spans="1:20" x14ac:dyDescent="0.4">
      <c r="A305" s="5" t="s">
        <v>383</v>
      </c>
      <c r="B305" t="s">
        <v>641</v>
      </c>
      <c r="C305" s="4" t="s">
        <v>371</v>
      </c>
      <c r="D305" s="3"/>
      <c r="E305" s="3"/>
      <c r="F305" s="3"/>
      <c r="G305" s="3"/>
      <c r="H305" s="3"/>
      <c r="I305" s="3">
        <v>114</v>
      </c>
      <c r="J305" s="3"/>
      <c r="K305" s="3"/>
      <c r="L305" s="3"/>
      <c r="M305" s="3"/>
      <c r="N305" s="3"/>
      <c r="O305" s="3"/>
      <c r="P305" s="3"/>
      <c r="Q305" s="3"/>
      <c r="R305" s="3"/>
      <c r="S305" s="3">
        <v>51</v>
      </c>
      <c r="T305" s="3">
        <v>165</v>
      </c>
    </row>
    <row r="306" spans="1:20" x14ac:dyDescent="0.4">
      <c r="A306" s="5" t="s">
        <v>384</v>
      </c>
      <c r="B306" t="s">
        <v>642</v>
      </c>
      <c r="C306" s="4" t="s">
        <v>371</v>
      </c>
      <c r="D306" s="3"/>
      <c r="E306" s="3"/>
      <c r="F306" s="3"/>
      <c r="G306" s="3"/>
      <c r="H306" s="3">
        <v>29.33</v>
      </c>
      <c r="I306" s="3"/>
      <c r="J306" s="3">
        <v>29.33</v>
      </c>
      <c r="K306" s="3"/>
      <c r="L306" s="3">
        <v>27</v>
      </c>
      <c r="M306" s="3"/>
      <c r="N306" s="3"/>
      <c r="O306" s="3">
        <v>58.66</v>
      </c>
      <c r="P306" s="3"/>
      <c r="Q306" s="3"/>
      <c r="R306" s="3"/>
      <c r="S306" s="3"/>
      <c r="T306" s="3">
        <v>144.32</v>
      </c>
    </row>
    <row r="307" spans="1:20" x14ac:dyDescent="0.4">
      <c r="A307" s="5" t="s">
        <v>385</v>
      </c>
      <c r="B307" t="s">
        <v>643</v>
      </c>
      <c r="C307" s="4" t="s">
        <v>371</v>
      </c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>
        <v>134.88999999999999</v>
      </c>
      <c r="R307" s="3"/>
      <c r="S307" s="3"/>
      <c r="T307" s="3">
        <v>134.88999999999999</v>
      </c>
    </row>
    <row r="308" spans="1:20" x14ac:dyDescent="0.4">
      <c r="A308" s="5" t="s">
        <v>386</v>
      </c>
      <c r="B308" t="s">
        <v>644</v>
      </c>
      <c r="C308" s="4" t="s">
        <v>371</v>
      </c>
      <c r="D308" s="3"/>
      <c r="E308" s="3">
        <v>102</v>
      </c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>
        <v>102</v>
      </c>
    </row>
    <row r="309" spans="1:20" x14ac:dyDescent="0.4">
      <c r="A309" s="5" t="s">
        <v>387</v>
      </c>
      <c r="B309" t="s">
        <v>645</v>
      </c>
      <c r="C309" s="4" t="s">
        <v>371</v>
      </c>
      <c r="D309" s="3"/>
      <c r="E309" s="3"/>
      <c r="F309" s="3"/>
      <c r="G309" s="3">
        <v>33.840000000000003</v>
      </c>
      <c r="H309" s="3"/>
      <c r="I309" s="3"/>
      <c r="J309" s="3"/>
      <c r="K309" s="3"/>
      <c r="L309" s="3"/>
      <c r="M309" s="3"/>
      <c r="N309" s="3"/>
      <c r="O309" s="3"/>
      <c r="P309" s="3">
        <v>33.840000000000003</v>
      </c>
      <c r="Q309" s="3">
        <v>33.840000000000003</v>
      </c>
      <c r="R309" s="3"/>
      <c r="S309" s="3"/>
      <c r="T309" s="3">
        <v>101.52000000000001</v>
      </c>
    </row>
    <row r="310" spans="1:20" x14ac:dyDescent="0.4">
      <c r="A310" s="5" t="s">
        <v>388</v>
      </c>
      <c r="B310" t="s">
        <v>646</v>
      </c>
      <c r="C310" s="4" t="s">
        <v>371</v>
      </c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>
        <v>70.5</v>
      </c>
      <c r="S310" s="3"/>
      <c r="T310" s="3">
        <v>70.5</v>
      </c>
    </row>
    <row r="311" spans="1:20" x14ac:dyDescent="0.4">
      <c r="A311" s="5" t="s">
        <v>389</v>
      </c>
      <c r="B311" t="s">
        <v>647</v>
      </c>
      <c r="C311" s="4" t="s">
        <v>371</v>
      </c>
      <c r="D311" s="3"/>
      <c r="E311" s="3"/>
      <c r="F311" s="3">
        <v>70.349999999999994</v>
      </c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>
        <v>70.349999999999994</v>
      </c>
    </row>
    <row r="312" spans="1:20" x14ac:dyDescent="0.4">
      <c r="A312" s="5" t="s">
        <v>390</v>
      </c>
      <c r="B312" t="s">
        <v>648</v>
      </c>
      <c r="C312" s="4" t="s">
        <v>371</v>
      </c>
      <c r="D312" s="3"/>
      <c r="E312" s="3"/>
      <c r="F312" s="3"/>
      <c r="G312" s="3"/>
      <c r="H312" s="3">
        <v>51</v>
      </c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>
        <v>51</v>
      </c>
    </row>
    <row r="313" spans="1:20" x14ac:dyDescent="0.4">
      <c r="A313" s="5" t="s">
        <v>391</v>
      </c>
      <c r="B313" t="s">
        <v>649</v>
      </c>
      <c r="C313" s="4" t="s">
        <v>371</v>
      </c>
      <c r="D313" s="3"/>
      <c r="E313" s="3"/>
      <c r="F313" s="3"/>
      <c r="G313" s="3"/>
      <c r="H313" s="3"/>
      <c r="I313" s="3"/>
      <c r="J313" s="3"/>
      <c r="K313" s="3"/>
      <c r="L313" s="3">
        <v>47.25</v>
      </c>
      <c r="M313" s="3"/>
      <c r="N313" s="3"/>
      <c r="O313" s="3"/>
      <c r="P313" s="3"/>
      <c r="Q313" s="3"/>
      <c r="R313" s="3"/>
      <c r="S313" s="3"/>
      <c r="T313" s="3">
        <v>47.25</v>
      </c>
    </row>
    <row r="314" spans="1:20" x14ac:dyDescent="0.4">
      <c r="A314" s="5" t="s">
        <v>392</v>
      </c>
      <c r="B314" t="s">
        <v>733</v>
      </c>
      <c r="C314" s="4" t="s">
        <v>371</v>
      </c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>
        <v>45</v>
      </c>
      <c r="P314" s="3"/>
      <c r="Q314" s="3"/>
      <c r="R314" s="3"/>
      <c r="S314" s="3"/>
      <c r="T314" s="3">
        <v>45</v>
      </c>
    </row>
    <row r="315" spans="1:20" x14ac:dyDescent="0.4">
      <c r="A315" s="5" t="s">
        <v>393</v>
      </c>
      <c r="B315" t="s">
        <v>650</v>
      </c>
      <c r="C315" s="4" t="s">
        <v>371</v>
      </c>
      <c r="D315" s="3"/>
      <c r="E315" s="3"/>
      <c r="F315" s="3"/>
      <c r="G315" s="3"/>
      <c r="H315" s="3"/>
      <c r="I315" s="3"/>
      <c r="J315" s="3"/>
      <c r="K315" s="3"/>
      <c r="L315" s="3"/>
      <c r="M315" s="3">
        <v>30.75</v>
      </c>
      <c r="N315" s="3"/>
      <c r="O315" s="3"/>
      <c r="P315" s="3"/>
      <c r="Q315" s="3"/>
      <c r="R315" s="3"/>
      <c r="S315" s="3"/>
      <c r="T315" s="3">
        <v>30.75</v>
      </c>
    </row>
    <row r="316" spans="1:20" x14ac:dyDescent="0.4">
      <c r="A316" s="5" t="s">
        <v>394</v>
      </c>
      <c r="B316" t="s">
        <v>651</v>
      </c>
      <c r="C316" s="4" t="s">
        <v>371</v>
      </c>
      <c r="D316" s="3"/>
      <c r="E316" s="3"/>
      <c r="F316" s="3"/>
      <c r="G316" s="3"/>
      <c r="H316" s="3"/>
      <c r="I316" s="3"/>
      <c r="J316" s="3"/>
      <c r="K316" s="3">
        <v>27</v>
      </c>
      <c r="L316" s="3"/>
      <c r="M316" s="3"/>
      <c r="N316" s="3">
        <v>0</v>
      </c>
      <c r="O316" s="3"/>
      <c r="P316" s="3"/>
      <c r="Q316" s="3"/>
      <c r="R316" s="3"/>
      <c r="S316" s="3"/>
      <c r="T316" s="3">
        <v>27</v>
      </c>
    </row>
    <row r="317" spans="1:20" x14ac:dyDescent="0.4">
      <c r="A317" s="5" t="s">
        <v>395</v>
      </c>
      <c r="B317" t="s">
        <v>640</v>
      </c>
      <c r="C317" s="4" t="s">
        <v>371</v>
      </c>
      <c r="D317" s="3"/>
      <c r="E317" s="3"/>
      <c r="F317" s="3"/>
      <c r="G317" s="3"/>
      <c r="H317" s="3"/>
      <c r="I317" s="3"/>
      <c r="J317" s="3">
        <v>19.920000000000002</v>
      </c>
      <c r="K317" s="3"/>
      <c r="L317" s="3"/>
      <c r="M317" s="3"/>
      <c r="N317" s="3"/>
      <c r="O317" s="3"/>
      <c r="P317" s="3"/>
      <c r="Q317" s="3"/>
      <c r="R317" s="3"/>
      <c r="S317" s="3"/>
      <c r="T317" s="3">
        <v>19.920000000000002</v>
      </c>
    </row>
    <row r="318" spans="1:20" x14ac:dyDescent="0.4">
      <c r="A318" s="5" t="s">
        <v>396</v>
      </c>
      <c r="B318" t="s">
        <v>652</v>
      </c>
      <c r="C318" s="4" t="s">
        <v>371</v>
      </c>
      <c r="D318" s="3"/>
      <c r="E318" s="3"/>
      <c r="F318" s="3"/>
      <c r="G318" s="3"/>
      <c r="H318" s="3"/>
      <c r="I318" s="3"/>
      <c r="J318" s="3"/>
      <c r="K318" s="3"/>
      <c r="L318" s="3"/>
      <c r="M318" s="3">
        <v>19.75</v>
      </c>
      <c r="N318" s="3"/>
      <c r="O318" s="3"/>
      <c r="P318" s="3"/>
      <c r="Q318" s="3"/>
      <c r="R318" s="3"/>
      <c r="S318" s="3"/>
      <c r="T318" s="3">
        <v>19.75</v>
      </c>
    </row>
    <row r="319" spans="1:20" x14ac:dyDescent="0.4">
      <c r="A319" s="5" t="s">
        <v>397</v>
      </c>
      <c r="B319" t="s">
        <v>653</v>
      </c>
      <c r="C319" s="4" t="s">
        <v>371</v>
      </c>
      <c r="D319" s="3"/>
      <c r="E319" s="3">
        <v>18.5</v>
      </c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>
        <v>18.5</v>
      </c>
    </row>
    <row r="320" spans="1:20" x14ac:dyDescent="0.4">
      <c r="A320" s="5" t="s">
        <v>398</v>
      </c>
      <c r="B320" t="s">
        <v>654</v>
      </c>
      <c r="C320" s="4" t="s">
        <v>371</v>
      </c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>
        <v>16.45</v>
      </c>
      <c r="Q320" s="3"/>
      <c r="R320" s="3"/>
      <c r="S320" s="3"/>
      <c r="T320" s="3">
        <v>16.45</v>
      </c>
    </row>
    <row r="321" spans="1:20" x14ac:dyDescent="0.4">
      <c r="A321" s="5" t="s">
        <v>399</v>
      </c>
      <c r="B321" t="s">
        <v>655</v>
      </c>
      <c r="C321" s="4" t="s">
        <v>371</v>
      </c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>
        <v>13.63</v>
      </c>
      <c r="R321" s="3"/>
      <c r="S321" s="3"/>
      <c r="T321" s="3">
        <v>13.63</v>
      </c>
    </row>
    <row r="322" spans="1:20" x14ac:dyDescent="0.4">
      <c r="A322" s="5" t="s">
        <v>71</v>
      </c>
      <c r="B322" t="s">
        <v>656</v>
      </c>
      <c r="C322" s="4" t="s">
        <v>400</v>
      </c>
      <c r="D322" s="3">
        <v>1085.6099999999999</v>
      </c>
      <c r="E322" s="3">
        <v>38.54</v>
      </c>
      <c r="F322" s="3">
        <v>535.08000000000015</v>
      </c>
      <c r="G322" s="3">
        <v>301.74</v>
      </c>
      <c r="H322" s="3">
        <v>458.6400000000001</v>
      </c>
      <c r="I322" s="3">
        <v>111.24</v>
      </c>
      <c r="J322" s="3">
        <v>382.2</v>
      </c>
      <c r="K322" s="3">
        <v>183.51</v>
      </c>
      <c r="L322" s="3">
        <v>193.88</v>
      </c>
      <c r="M322" s="3">
        <v>455.21999999999997</v>
      </c>
      <c r="N322" s="3">
        <v>687.96</v>
      </c>
      <c r="O322" s="3">
        <v>611.52000000000021</v>
      </c>
      <c r="P322" s="3">
        <v>104.34</v>
      </c>
      <c r="Q322" s="3">
        <v>104.34</v>
      </c>
      <c r="R322" s="3"/>
      <c r="S322" s="3">
        <v>337.14</v>
      </c>
      <c r="T322" s="3">
        <v>5590.96</v>
      </c>
    </row>
    <row r="323" spans="1:20" x14ac:dyDescent="0.4">
      <c r="A323" s="5" t="s">
        <v>72</v>
      </c>
      <c r="B323" t="s">
        <v>734</v>
      </c>
      <c r="C323" s="4" t="s">
        <v>400</v>
      </c>
      <c r="D323" s="3">
        <v>420.93000000000006</v>
      </c>
      <c r="E323" s="3"/>
      <c r="F323" s="3">
        <v>540.72</v>
      </c>
      <c r="G323" s="3">
        <v>439.92000000000007</v>
      </c>
      <c r="H323" s="3">
        <v>370.62</v>
      </c>
      <c r="I323" s="3">
        <v>205.02</v>
      </c>
      <c r="J323" s="3">
        <v>373.62</v>
      </c>
      <c r="K323" s="3">
        <v>304.53000000000003</v>
      </c>
      <c r="L323" s="3">
        <v>102.56</v>
      </c>
      <c r="M323" s="3">
        <v>303.03000000000003</v>
      </c>
      <c r="N323" s="3">
        <v>642.48</v>
      </c>
      <c r="O323" s="3">
        <v>477.24</v>
      </c>
      <c r="P323" s="3">
        <v>338.40000000000009</v>
      </c>
      <c r="Q323" s="3">
        <v>304.56</v>
      </c>
      <c r="R323" s="3">
        <v>239.19</v>
      </c>
      <c r="S323" s="3">
        <v>26.28</v>
      </c>
      <c r="T323" s="3">
        <v>5089.0999999999995</v>
      </c>
    </row>
    <row r="324" spans="1:20" x14ac:dyDescent="0.4">
      <c r="A324" s="5" t="s">
        <v>75</v>
      </c>
      <c r="B324" t="s">
        <v>657</v>
      </c>
      <c r="C324" s="4" t="s">
        <v>400</v>
      </c>
      <c r="D324" s="3">
        <v>145.96</v>
      </c>
      <c r="E324" s="3">
        <v>39.200000000000003</v>
      </c>
      <c r="F324" s="3">
        <v>328.41</v>
      </c>
      <c r="G324" s="3"/>
      <c r="H324" s="3">
        <v>107.65</v>
      </c>
      <c r="I324" s="3">
        <v>255.43000000000004</v>
      </c>
      <c r="J324" s="3">
        <v>109.47</v>
      </c>
      <c r="K324" s="3">
        <v>291.92</v>
      </c>
      <c r="L324" s="3"/>
      <c r="M324" s="3"/>
      <c r="N324" s="3">
        <v>1754.1200000000003</v>
      </c>
      <c r="O324" s="3">
        <v>401.39000000000004</v>
      </c>
      <c r="P324" s="3"/>
      <c r="Q324" s="3">
        <v>208.68</v>
      </c>
      <c r="R324" s="3">
        <v>383.48</v>
      </c>
      <c r="S324" s="3">
        <v>61.04</v>
      </c>
      <c r="T324" s="3">
        <v>4086.7500000000005</v>
      </c>
    </row>
    <row r="325" spans="1:20" x14ac:dyDescent="0.4">
      <c r="A325" s="5" t="s">
        <v>84</v>
      </c>
      <c r="B325" t="s">
        <v>658</v>
      </c>
      <c r="C325" s="4" t="s">
        <v>400</v>
      </c>
      <c r="D325" s="3">
        <v>265.79999999999995</v>
      </c>
      <c r="E325" s="3">
        <v>220.86</v>
      </c>
      <c r="F325" s="3">
        <v>536.26</v>
      </c>
      <c r="G325" s="3"/>
      <c r="H325" s="3"/>
      <c r="I325" s="3">
        <v>78</v>
      </c>
      <c r="J325" s="3">
        <v>320.37</v>
      </c>
      <c r="K325" s="3">
        <v>249.95999999999998</v>
      </c>
      <c r="L325" s="3">
        <v>73.62</v>
      </c>
      <c r="M325" s="3">
        <v>166.64</v>
      </c>
      <c r="N325" s="3"/>
      <c r="O325" s="3">
        <v>372.28</v>
      </c>
      <c r="P325" s="3"/>
      <c r="Q325" s="3">
        <v>248.16</v>
      </c>
      <c r="R325" s="3">
        <v>166.64</v>
      </c>
      <c r="S325" s="3">
        <v>78</v>
      </c>
      <c r="T325" s="3">
        <v>2776.5899999999997</v>
      </c>
    </row>
    <row r="326" spans="1:20" x14ac:dyDescent="0.4">
      <c r="A326" s="5" t="s">
        <v>105</v>
      </c>
      <c r="B326" t="s">
        <v>735</v>
      </c>
      <c r="C326" s="4" t="s">
        <v>400</v>
      </c>
      <c r="D326" s="3"/>
      <c r="E326" s="3"/>
      <c r="F326" s="3"/>
      <c r="G326" s="3"/>
      <c r="H326" s="3">
        <v>1253</v>
      </c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>
        <v>1253</v>
      </c>
    </row>
    <row r="327" spans="1:20" x14ac:dyDescent="0.4">
      <c r="A327" s="5" t="s">
        <v>107</v>
      </c>
      <c r="B327" t="s">
        <v>659</v>
      </c>
      <c r="C327" s="4" t="s">
        <v>400</v>
      </c>
      <c r="D327" s="3">
        <v>191.88</v>
      </c>
      <c r="E327" s="3">
        <v>41.2</v>
      </c>
      <c r="F327" s="3">
        <v>179.64</v>
      </c>
      <c r="G327" s="3"/>
      <c r="H327" s="3">
        <v>287.82</v>
      </c>
      <c r="I327" s="3">
        <v>137.69999999999999</v>
      </c>
      <c r="J327" s="3">
        <v>88.57</v>
      </c>
      <c r="K327" s="3"/>
      <c r="L327" s="3">
        <v>41.2</v>
      </c>
      <c r="M327" s="3"/>
      <c r="N327" s="3">
        <v>86.5</v>
      </c>
      <c r="O327" s="3"/>
      <c r="P327" s="3"/>
      <c r="Q327" s="3"/>
      <c r="R327" s="3"/>
      <c r="S327" s="3">
        <v>127.62</v>
      </c>
      <c r="T327" s="3">
        <v>1182.1300000000001</v>
      </c>
    </row>
    <row r="328" spans="1:20" x14ac:dyDescent="0.4">
      <c r="A328" s="5" t="s">
        <v>127</v>
      </c>
      <c r="B328" t="s">
        <v>736</v>
      </c>
      <c r="C328" s="4" t="s">
        <v>400</v>
      </c>
      <c r="D328" s="3">
        <v>60.26</v>
      </c>
      <c r="E328" s="3"/>
      <c r="F328" s="3">
        <v>120.52</v>
      </c>
      <c r="G328" s="3"/>
      <c r="H328" s="3"/>
      <c r="I328" s="3">
        <v>120.52</v>
      </c>
      <c r="J328" s="3"/>
      <c r="K328" s="3"/>
      <c r="L328" s="3"/>
      <c r="M328" s="3"/>
      <c r="N328" s="3">
        <v>294.05</v>
      </c>
      <c r="O328" s="3">
        <v>120.52</v>
      </c>
      <c r="P328" s="3"/>
      <c r="Q328" s="3"/>
      <c r="R328" s="3"/>
      <c r="S328" s="3"/>
      <c r="T328" s="3">
        <v>715.87</v>
      </c>
    </row>
    <row r="329" spans="1:20" x14ac:dyDescent="0.4">
      <c r="A329" s="5" t="s">
        <v>131</v>
      </c>
      <c r="B329" t="s">
        <v>660</v>
      </c>
      <c r="C329" s="4" t="s">
        <v>400</v>
      </c>
      <c r="D329" s="3">
        <v>104.25</v>
      </c>
      <c r="E329" s="3"/>
      <c r="F329" s="3">
        <v>106.22999999999999</v>
      </c>
      <c r="G329" s="3"/>
      <c r="H329" s="3"/>
      <c r="I329" s="3">
        <v>68</v>
      </c>
      <c r="J329" s="3">
        <v>104.91</v>
      </c>
      <c r="K329" s="3">
        <v>141.63999999999999</v>
      </c>
      <c r="L329" s="3">
        <v>21.89</v>
      </c>
      <c r="M329" s="3"/>
      <c r="N329" s="3"/>
      <c r="O329" s="3">
        <v>35.409999999999997</v>
      </c>
      <c r="P329" s="3"/>
      <c r="Q329" s="3">
        <v>122.2</v>
      </c>
      <c r="R329" s="3"/>
      <c r="S329" s="3"/>
      <c r="T329" s="3">
        <v>704.53</v>
      </c>
    </row>
    <row r="330" spans="1:20" x14ac:dyDescent="0.4">
      <c r="A330" s="5" t="s">
        <v>133</v>
      </c>
      <c r="B330" t="s">
        <v>661</v>
      </c>
      <c r="C330" s="4" t="s">
        <v>400</v>
      </c>
      <c r="D330" s="3">
        <v>272.63</v>
      </c>
      <c r="E330" s="3"/>
      <c r="F330" s="3"/>
      <c r="G330" s="3"/>
      <c r="H330" s="3"/>
      <c r="I330" s="3"/>
      <c r="J330" s="3"/>
      <c r="K330" s="3">
        <v>401.39000000000004</v>
      </c>
      <c r="L330" s="3"/>
      <c r="M330" s="3"/>
      <c r="N330" s="3"/>
      <c r="O330" s="3"/>
      <c r="P330" s="3"/>
      <c r="Q330" s="3"/>
      <c r="R330" s="3"/>
      <c r="S330" s="3"/>
      <c r="T330" s="3">
        <v>674.02</v>
      </c>
    </row>
    <row r="331" spans="1:20" x14ac:dyDescent="0.4">
      <c r="A331" s="5" t="s">
        <v>137</v>
      </c>
      <c r="B331" t="s">
        <v>21</v>
      </c>
      <c r="C331" s="4" t="s">
        <v>400</v>
      </c>
      <c r="D331" s="3"/>
      <c r="E331" s="3"/>
      <c r="F331" s="3">
        <v>594</v>
      </c>
      <c r="G331" s="3"/>
      <c r="H331" s="3"/>
      <c r="I331" s="3"/>
      <c r="J331" s="3"/>
      <c r="K331" s="3"/>
      <c r="L331" s="3"/>
      <c r="M331" s="3">
        <v>37.799999999999997</v>
      </c>
      <c r="N331" s="3"/>
      <c r="O331" s="3"/>
      <c r="P331" s="3"/>
      <c r="Q331" s="3"/>
      <c r="R331" s="3"/>
      <c r="S331" s="3"/>
      <c r="T331" s="3">
        <v>631.79999999999995</v>
      </c>
    </row>
    <row r="332" spans="1:20" x14ac:dyDescent="0.4">
      <c r="A332" s="5" t="s">
        <v>145</v>
      </c>
      <c r="B332" t="s">
        <v>662</v>
      </c>
      <c r="C332" s="4" t="s">
        <v>400</v>
      </c>
      <c r="D332" s="3">
        <v>114.66</v>
      </c>
      <c r="E332" s="3"/>
      <c r="F332" s="3">
        <v>76.44</v>
      </c>
      <c r="G332" s="3"/>
      <c r="H332" s="3"/>
      <c r="I332" s="3">
        <v>75.3</v>
      </c>
      <c r="J332" s="3"/>
      <c r="K332" s="3"/>
      <c r="L332" s="3"/>
      <c r="M332" s="3">
        <v>75.3</v>
      </c>
      <c r="N332" s="3"/>
      <c r="O332" s="3"/>
      <c r="P332" s="3">
        <v>61.1</v>
      </c>
      <c r="Q332" s="3">
        <v>104.34</v>
      </c>
      <c r="R332" s="3"/>
      <c r="S332" s="3">
        <v>38.22</v>
      </c>
      <c r="T332" s="3">
        <v>545.36</v>
      </c>
    </row>
    <row r="333" spans="1:20" x14ac:dyDescent="0.4">
      <c r="A333" s="5" t="s">
        <v>401</v>
      </c>
      <c r="B333" t="s">
        <v>663</v>
      </c>
      <c r="C333" s="4" t="s">
        <v>400</v>
      </c>
      <c r="D333" s="3"/>
      <c r="E333" s="3"/>
      <c r="F333" s="3"/>
      <c r="G333" s="3">
        <v>265.55000000000007</v>
      </c>
      <c r="H333" s="3"/>
      <c r="I333" s="3"/>
      <c r="J333" s="3"/>
      <c r="K333" s="3"/>
      <c r="L333" s="3"/>
      <c r="M333" s="3"/>
      <c r="N333" s="3"/>
      <c r="O333" s="3"/>
      <c r="P333" s="3"/>
      <c r="Q333" s="3">
        <v>240.64</v>
      </c>
      <c r="R333" s="3"/>
      <c r="S333" s="3"/>
      <c r="T333" s="3">
        <v>506.19000000000005</v>
      </c>
    </row>
    <row r="334" spans="1:20" x14ac:dyDescent="0.4">
      <c r="A334" s="5" t="s">
        <v>402</v>
      </c>
      <c r="B334" t="s">
        <v>664</v>
      </c>
      <c r="C334" s="4" t="s">
        <v>400</v>
      </c>
      <c r="D334" s="3"/>
      <c r="E334" s="3"/>
      <c r="F334" s="3"/>
      <c r="G334" s="3"/>
      <c r="H334" s="3"/>
      <c r="I334" s="3">
        <v>223.5</v>
      </c>
      <c r="J334" s="3"/>
      <c r="K334" s="3"/>
      <c r="L334" s="3"/>
      <c r="M334" s="3"/>
      <c r="N334" s="3"/>
      <c r="O334" s="3"/>
      <c r="P334" s="3"/>
      <c r="Q334" s="3"/>
      <c r="R334" s="3"/>
      <c r="S334" s="3">
        <v>225.75</v>
      </c>
      <c r="T334" s="3">
        <v>449.25</v>
      </c>
    </row>
    <row r="335" spans="1:20" x14ac:dyDescent="0.4">
      <c r="A335" s="5" t="s">
        <v>403</v>
      </c>
      <c r="B335" t="s">
        <v>665</v>
      </c>
      <c r="C335" s="4" t="s">
        <v>400</v>
      </c>
      <c r="D335" s="3"/>
      <c r="E335" s="3"/>
      <c r="F335" s="3"/>
      <c r="G335" s="3">
        <v>31.02</v>
      </c>
      <c r="H335" s="3"/>
      <c r="I335" s="3"/>
      <c r="J335" s="3"/>
      <c r="K335" s="3"/>
      <c r="L335" s="3">
        <v>330</v>
      </c>
      <c r="M335" s="3"/>
      <c r="N335" s="3"/>
      <c r="O335" s="3"/>
      <c r="P335" s="3"/>
      <c r="Q335" s="3"/>
      <c r="R335" s="3"/>
      <c r="S335" s="3"/>
      <c r="T335" s="3">
        <v>361.02</v>
      </c>
    </row>
    <row r="336" spans="1:20" x14ac:dyDescent="0.4">
      <c r="A336" s="5" t="s">
        <v>404</v>
      </c>
      <c r="B336" t="s">
        <v>737</v>
      </c>
      <c r="C336" s="4" t="s">
        <v>400</v>
      </c>
      <c r="D336" s="3"/>
      <c r="E336" s="3"/>
      <c r="F336" s="3"/>
      <c r="G336" s="3">
        <v>53.58</v>
      </c>
      <c r="H336" s="3"/>
      <c r="I336" s="3"/>
      <c r="J336" s="3"/>
      <c r="K336" s="3"/>
      <c r="L336" s="3">
        <v>30</v>
      </c>
      <c r="M336" s="3"/>
      <c r="N336" s="3"/>
      <c r="O336" s="3"/>
      <c r="P336" s="3"/>
      <c r="Q336" s="3">
        <v>160.74</v>
      </c>
      <c r="R336" s="3">
        <v>95.66</v>
      </c>
      <c r="S336" s="3"/>
      <c r="T336" s="3">
        <v>339.98</v>
      </c>
    </row>
    <row r="337" spans="1:20" x14ac:dyDescent="0.4">
      <c r="A337" s="5" t="s">
        <v>405</v>
      </c>
      <c r="B337" t="s">
        <v>666</v>
      </c>
      <c r="C337" s="4" t="s">
        <v>400</v>
      </c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>
        <v>302.68</v>
      </c>
      <c r="R337" s="3"/>
      <c r="S337" s="3"/>
      <c r="T337" s="3">
        <v>302.68</v>
      </c>
    </row>
    <row r="338" spans="1:20" x14ac:dyDescent="0.4">
      <c r="A338" s="5" t="s">
        <v>406</v>
      </c>
      <c r="B338" t="s">
        <v>667</v>
      </c>
      <c r="C338" s="4" t="s">
        <v>400</v>
      </c>
      <c r="D338" s="3">
        <v>42.5</v>
      </c>
      <c r="E338" s="3"/>
      <c r="F338" s="3">
        <v>63.75</v>
      </c>
      <c r="G338" s="3"/>
      <c r="H338" s="3"/>
      <c r="I338" s="3">
        <v>40</v>
      </c>
      <c r="J338" s="3"/>
      <c r="K338" s="3"/>
      <c r="L338" s="3"/>
      <c r="M338" s="3">
        <v>42.5</v>
      </c>
      <c r="N338" s="3"/>
      <c r="O338" s="3">
        <v>21.25</v>
      </c>
      <c r="P338" s="3"/>
      <c r="Q338" s="3"/>
      <c r="R338" s="3">
        <v>42.5</v>
      </c>
      <c r="S338" s="3">
        <v>40</v>
      </c>
      <c r="T338" s="3">
        <v>292.5</v>
      </c>
    </row>
    <row r="339" spans="1:20" x14ac:dyDescent="0.4">
      <c r="A339" s="5" t="s">
        <v>407</v>
      </c>
      <c r="B339" t="s">
        <v>669</v>
      </c>
      <c r="C339" s="4" t="s">
        <v>400</v>
      </c>
      <c r="D339" s="3">
        <v>38.299999999999997</v>
      </c>
      <c r="E339" s="3"/>
      <c r="F339" s="3"/>
      <c r="G339" s="3"/>
      <c r="H339" s="3">
        <v>33.5</v>
      </c>
      <c r="I339" s="3"/>
      <c r="J339" s="3">
        <v>35.9</v>
      </c>
      <c r="K339" s="3"/>
      <c r="L339" s="3"/>
      <c r="M339" s="3">
        <v>38.299999999999997</v>
      </c>
      <c r="N339" s="3"/>
      <c r="O339" s="3">
        <v>16.75</v>
      </c>
      <c r="P339" s="3"/>
      <c r="Q339" s="3"/>
      <c r="R339" s="3"/>
      <c r="S339" s="3">
        <v>46.65</v>
      </c>
      <c r="T339" s="3">
        <v>209.4</v>
      </c>
    </row>
    <row r="340" spans="1:20" x14ac:dyDescent="0.4">
      <c r="A340" s="5" t="s">
        <v>408</v>
      </c>
      <c r="B340" t="s">
        <v>738</v>
      </c>
      <c r="C340" s="4" t="s">
        <v>400</v>
      </c>
      <c r="D340" s="3"/>
      <c r="E340" s="3"/>
      <c r="F340" s="3"/>
      <c r="G340" s="3"/>
      <c r="H340" s="3"/>
      <c r="I340" s="3"/>
      <c r="J340" s="3">
        <v>76.62</v>
      </c>
      <c r="K340" s="3"/>
      <c r="L340" s="3"/>
      <c r="M340" s="3"/>
      <c r="N340" s="3">
        <v>110.35999999999999</v>
      </c>
      <c r="O340" s="3"/>
      <c r="P340" s="3"/>
      <c r="Q340" s="3"/>
      <c r="R340" s="3"/>
      <c r="S340" s="3"/>
      <c r="T340" s="3">
        <v>186.98</v>
      </c>
    </row>
    <row r="341" spans="1:20" x14ac:dyDescent="0.4">
      <c r="A341" s="5" t="s">
        <v>409</v>
      </c>
      <c r="B341" t="s">
        <v>409</v>
      </c>
      <c r="C341" s="4" t="s">
        <v>400</v>
      </c>
      <c r="D341" s="3"/>
      <c r="E341" s="3"/>
      <c r="F341" s="3">
        <v>0</v>
      </c>
      <c r="G341" s="3"/>
      <c r="H341" s="3">
        <v>0</v>
      </c>
      <c r="I341" s="3"/>
      <c r="J341" s="3"/>
      <c r="K341" s="3"/>
      <c r="L341" s="3"/>
      <c r="M341" s="3"/>
      <c r="N341" s="3">
        <v>80.22</v>
      </c>
      <c r="O341" s="3"/>
      <c r="P341" s="3"/>
      <c r="Q341" s="3"/>
      <c r="R341" s="3">
        <v>75.44</v>
      </c>
      <c r="S341" s="3"/>
      <c r="T341" s="3">
        <v>155.66</v>
      </c>
    </row>
    <row r="342" spans="1:20" x14ac:dyDescent="0.4">
      <c r="A342" s="5" t="s">
        <v>410</v>
      </c>
      <c r="B342" t="s">
        <v>668</v>
      </c>
      <c r="C342" s="4" t="s">
        <v>400</v>
      </c>
      <c r="D342" s="3"/>
      <c r="E342" s="3"/>
      <c r="F342" s="3"/>
      <c r="G342" s="3"/>
      <c r="H342" s="3"/>
      <c r="I342" s="3">
        <v>74.16</v>
      </c>
      <c r="J342" s="3"/>
      <c r="K342" s="3"/>
      <c r="L342" s="3"/>
      <c r="M342" s="3">
        <v>37.08</v>
      </c>
      <c r="N342" s="3"/>
      <c r="O342" s="3"/>
      <c r="P342" s="3"/>
      <c r="Q342" s="3"/>
      <c r="R342" s="3"/>
      <c r="S342" s="3">
        <v>38.22</v>
      </c>
      <c r="T342" s="3">
        <v>149.45999999999998</v>
      </c>
    </row>
    <row r="343" spans="1:20" x14ac:dyDescent="0.4">
      <c r="A343" s="5" t="s">
        <v>411</v>
      </c>
      <c r="B343" t="s">
        <v>739</v>
      </c>
      <c r="C343" s="4" t="s">
        <v>400</v>
      </c>
      <c r="D343" s="3"/>
      <c r="E343" s="3"/>
      <c r="F343" s="3">
        <v>24.67</v>
      </c>
      <c r="G343" s="3"/>
      <c r="H343" s="3"/>
      <c r="I343" s="3"/>
      <c r="J343" s="3"/>
      <c r="K343" s="3">
        <v>27.5</v>
      </c>
      <c r="L343" s="3"/>
      <c r="M343" s="3"/>
      <c r="N343" s="3"/>
      <c r="O343" s="3"/>
      <c r="P343" s="3"/>
      <c r="Q343" s="3"/>
      <c r="R343" s="3"/>
      <c r="S343" s="3">
        <v>88</v>
      </c>
      <c r="T343" s="3">
        <v>140.17000000000002</v>
      </c>
    </row>
    <row r="344" spans="1:20" x14ac:dyDescent="0.4">
      <c r="A344" s="5" t="s">
        <v>412</v>
      </c>
      <c r="B344" s="5" t="s">
        <v>412</v>
      </c>
      <c r="C344" s="4" t="s">
        <v>400</v>
      </c>
      <c r="D344" s="3"/>
      <c r="E344" s="3"/>
      <c r="F344" s="3"/>
      <c r="G344" s="3"/>
      <c r="H344" s="3"/>
      <c r="I344" s="3"/>
      <c r="J344" s="3"/>
      <c r="K344" s="3"/>
      <c r="L344" s="3">
        <v>129.75</v>
      </c>
      <c r="M344" s="3"/>
      <c r="N344" s="3"/>
      <c r="O344" s="3"/>
      <c r="P344" s="3"/>
      <c r="Q344" s="3"/>
      <c r="R344" s="3"/>
      <c r="S344" s="3"/>
      <c r="T344" s="3">
        <v>129.75</v>
      </c>
    </row>
    <row r="345" spans="1:20" x14ac:dyDescent="0.4">
      <c r="A345" s="5" t="s">
        <v>413</v>
      </c>
      <c r="B345" t="s">
        <v>669</v>
      </c>
      <c r="C345" s="4" t="s">
        <v>400</v>
      </c>
      <c r="D345" s="3"/>
      <c r="E345" s="3">
        <v>82.5</v>
      </c>
      <c r="F345" s="3"/>
      <c r="G345" s="3"/>
      <c r="H345" s="3"/>
      <c r="I345" s="3"/>
      <c r="J345" s="3"/>
      <c r="K345" s="3"/>
      <c r="L345" s="3">
        <v>33</v>
      </c>
      <c r="M345" s="3"/>
      <c r="N345" s="3"/>
      <c r="O345" s="3"/>
      <c r="P345" s="3"/>
      <c r="Q345" s="3"/>
      <c r="R345" s="3"/>
      <c r="S345" s="3"/>
      <c r="T345" s="3">
        <v>115.5</v>
      </c>
    </row>
    <row r="346" spans="1:20" x14ac:dyDescent="0.4">
      <c r="A346" s="5" t="s">
        <v>414</v>
      </c>
      <c r="B346" t="s">
        <v>670</v>
      </c>
      <c r="C346" s="4" t="s">
        <v>400</v>
      </c>
      <c r="D346" s="3"/>
      <c r="E346" s="3"/>
      <c r="F346" s="3">
        <v>46.84</v>
      </c>
      <c r="G346" s="3"/>
      <c r="H346" s="3"/>
      <c r="I346" s="3"/>
      <c r="J346" s="3"/>
      <c r="K346" s="3">
        <v>23.42</v>
      </c>
      <c r="L346" s="3"/>
      <c r="M346" s="3"/>
      <c r="N346" s="3"/>
      <c r="O346" s="3"/>
      <c r="P346" s="3"/>
      <c r="Q346" s="3"/>
      <c r="R346" s="3"/>
      <c r="S346" s="3">
        <v>44.98</v>
      </c>
      <c r="T346" s="3">
        <v>115.24000000000001</v>
      </c>
    </row>
    <row r="347" spans="1:20" x14ac:dyDescent="0.4">
      <c r="A347" s="5" t="s">
        <v>415</v>
      </c>
      <c r="B347" s="5" t="s">
        <v>415</v>
      </c>
      <c r="C347" s="4" t="s">
        <v>400</v>
      </c>
      <c r="D347" s="3"/>
      <c r="E347" s="3"/>
      <c r="F347" s="3"/>
      <c r="G347" s="3"/>
      <c r="H347" s="3"/>
      <c r="I347" s="3"/>
      <c r="J347" s="3">
        <v>83</v>
      </c>
      <c r="K347" s="3"/>
      <c r="L347" s="3">
        <v>25</v>
      </c>
      <c r="M347" s="3"/>
      <c r="N347" s="3"/>
      <c r="O347" s="3"/>
      <c r="P347" s="3"/>
      <c r="Q347" s="3"/>
      <c r="R347" s="3"/>
      <c r="S347" s="3"/>
      <c r="T347" s="3">
        <v>108</v>
      </c>
    </row>
    <row r="348" spans="1:20" x14ac:dyDescent="0.4">
      <c r="A348" s="5" t="s">
        <v>416</v>
      </c>
      <c r="B348" t="s">
        <v>671</v>
      </c>
      <c r="C348" s="4" t="s">
        <v>400</v>
      </c>
      <c r="D348" s="3"/>
      <c r="E348" s="3">
        <v>100.8</v>
      </c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>
        <v>100.8</v>
      </c>
    </row>
    <row r="349" spans="1:20" x14ac:dyDescent="0.4">
      <c r="A349" s="5" t="s">
        <v>417</v>
      </c>
      <c r="B349" t="s">
        <v>671</v>
      </c>
      <c r="C349" s="4" t="s">
        <v>400</v>
      </c>
      <c r="D349" s="3"/>
      <c r="E349" s="3">
        <v>100.8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>
        <v>100.8</v>
      </c>
    </row>
    <row r="350" spans="1:20" x14ac:dyDescent="0.4">
      <c r="A350" s="5" t="s">
        <v>418</v>
      </c>
      <c r="B350" t="s">
        <v>671</v>
      </c>
      <c r="C350" s="4" t="s">
        <v>400</v>
      </c>
      <c r="D350" s="3"/>
      <c r="E350" s="3">
        <v>98</v>
      </c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>
        <v>98</v>
      </c>
    </row>
    <row r="351" spans="1:20" x14ac:dyDescent="0.4">
      <c r="A351" s="5" t="s">
        <v>419</v>
      </c>
      <c r="B351" t="s">
        <v>740</v>
      </c>
      <c r="C351" s="4" t="s">
        <v>400</v>
      </c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>
        <v>88.98</v>
      </c>
      <c r="P351" s="3"/>
      <c r="Q351" s="3"/>
      <c r="R351" s="3"/>
      <c r="S351" s="3"/>
      <c r="T351" s="3">
        <v>88.98</v>
      </c>
    </row>
    <row r="352" spans="1:20" x14ac:dyDescent="0.4">
      <c r="A352" s="5" t="s">
        <v>420</v>
      </c>
      <c r="B352" t="s">
        <v>672</v>
      </c>
      <c r="C352" s="4" t="s">
        <v>400</v>
      </c>
      <c r="D352" s="3"/>
      <c r="E352" s="3"/>
      <c r="F352" s="3">
        <v>30</v>
      </c>
      <c r="G352" s="3"/>
      <c r="H352" s="3">
        <v>30</v>
      </c>
      <c r="I352" s="3"/>
      <c r="J352" s="3"/>
      <c r="K352" s="3"/>
      <c r="L352" s="3">
        <v>27</v>
      </c>
      <c r="M352" s="3"/>
      <c r="N352" s="3"/>
      <c r="O352" s="3"/>
      <c r="P352" s="3"/>
      <c r="Q352" s="3"/>
      <c r="R352" s="3"/>
      <c r="S352" s="3"/>
      <c r="T352" s="3">
        <v>87</v>
      </c>
    </row>
    <row r="353" spans="1:20" x14ac:dyDescent="0.4">
      <c r="A353" s="5" t="s">
        <v>421</v>
      </c>
      <c r="B353" t="s">
        <v>673</v>
      </c>
      <c r="C353" s="4" t="s">
        <v>400</v>
      </c>
      <c r="D353" s="3"/>
      <c r="E353" s="3"/>
      <c r="F353" s="3"/>
      <c r="G353" s="3"/>
      <c r="H353" s="3"/>
      <c r="I353" s="3"/>
      <c r="J353" s="3">
        <v>28.75</v>
      </c>
      <c r="K353" s="3"/>
      <c r="L353" s="3"/>
      <c r="M353" s="3"/>
      <c r="N353" s="3">
        <v>49</v>
      </c>
      <c r="O353" s="3"/>
      <c r="P353" s="3"/>
      <c r="Q353" s="3"/>
      <c r="R353" s="3"/>
      <c r="S353" s="3"/>
      <c r="T353" s="3">
        <v>77.75</v>
      </c>
    </row>
    <row r="354" spans="1:20" x14ac:dyDescent="0.4">
      <c r="A354" s="5" t="s">
        <v>422</v>
      </c>
      <c r="B354" t="s">
        <v>674</v>
      </c>
      <c r="C354" s="4" t="s">
        <v>400</v>
      </c>
      <c r="D354" s="3"/>
      <c r="E354" s="3"/>
      <c r="F354" s="3"/>
      <c r="G354" s="3"/>
      <c r="H354" s="3"/>
      <c r="I354" s="3"/>
      <c r="J354" s="3"/>
      <c r="K354" s="3"/>
      <c r="L354" s="3">
        <v>60</v>
      </c>
      <c r="M354" s="3"/>
      <c r="N354" s="3"/>
      <c r="O354" s="3"/>
      <c r="P354" s="3"/>
      <c r="Q354" s="3"/>
      <c r="R354" s="3"/>
      <c r="S354" s="3"/>
      <c r="T354" s="3">
        <v>60</v>
      </c>
    </row>
    <row r="355" spans="1:20" x14ac:dyDescent="0.4">
      <c r="A355" s="5" t="s">
        <v>423</v>
      </c>
      <c r="B355" t="s">
        <v>675</v>
      </c>
      <c r="C355" s="4" t="s">
        <v>400</v>
      </c>
      <c r="D355" s="3"/>
      <c r="E355" s="3"/>
      <c r="F355" s="3"/>
      <c r="G355" s="3"/>
      <c r="H355" s="3"/>
      <c r="I355" s="3"/>
      <c r="J355" s="3"/>
      <c r="K355" s="3"/>
      <c r="L355" s="3">
        <v>59.98</v>
      </c>
      <c r="M355" s="3"/>
      <c r="N355" s="3"/>
      <c r="O355" s="3"/>
      <c r="P355" s="3"/>
      <c r="Q355" s="3"/>
      <c r="R355" s="3"/>
      <c r="S355" s="3"/>
      <c r="T355" s="3">
        <v>59.98</v>
      </c>
    </row>
    <row r="356" spans="1:20" x14ac:dyDescent="0.4">
      <c r="A356" s="5" t="s">
        <v>424</v>
      </c>
      <c r="B356" t="s">
        <v>741</v>
      </c>
      <c r="C356" s="4" t="s">
        <v>400</v>
      </c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>
        <v>59</v>
      </c>
      <c r="T356" s="3">
        <v>59</v>
      </c>
    </row>
    <row r="357" spans="1:20" x14ac:dyDescent="0.4">
      <c r="A357" s="5" t="s">
        <v>425</v>
      </c>
      <c r="B357" t="s">
        <v>676</v>
      </c>
      <c r="C357" s="4" t="s">
        <v>400</v>
      </c>
      <c r="D357" s="3"/>
      <c r="E357" s="3"/>
      <c r="F357" s="3"/>
      <c r="G357" s="3"/>
      <c r="H357" s="3"/>
      <c r="I357" s="3"/>
      <c r="J357" s="3"/>
      <c r="K357" s="3">
        <v>28.75</v>
      </c>
      <c r="L357" s="3"/>
      <c r="M357" s="3"/>
      <c r="N357" s="3"/>
      <c r="O357" s="3">
        <v>29.5</v>
      </c>
      <c r="P357" s="3"/>
      <c r="Q357" s="3"/>
      <c r="R357" s="3"/>
      <c r="S357" s="3"/>
      <c r="T357" s="3">
        <v>58.25</v>
      </c>
    </row>
    <row r="358" spans="1:20" x14ac:dyDescent="0.4">
      <c r="A358" s="5" t="s">
        <v>426</v>
      </c>
      <c r="B358" t="s">
        <v>426</v>
      </c>
      <c r="C358" s="4" t="s">
        <v>400</v>
      </c>
      <c r="D358" s="3"/>
      <c r="E358" s="3"/>
      <c r="F358" s="3"/>
      <c r="G358" s="3"/>
      <c r="H358" s="3"/>
      <c r="I358" s="3">
        <v>54.9</v>
      </c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>
        <v>54.9</v>
      </c>
    </row>
    <row r="359" spans="1:20" x14ac:dyDescent="0.4">
      <c r="A359" s="5" t="s">
        <v>427</v>
      </c>
      <c r="B359" t="s">
        <v>427</v>
      </c>
      <c r="C359" s="4" t="s">
        <v>400</v>
      </c>
      <c r="D359" s="3">
        <v>0</v>
      </c>
      <c r="E359" s="3"/>
      <c r="F359" s="3">
        <v>13.37</v>
      </c>
      <c r="G359" s="3"/>
      <c r="H359" s="3">
        <v>13.37</v>
      </c>
      <c r="I359" s="3"/>
      <c r="J359" s="3">
        <v>13.37</v>
      </c>
      <c r="K359" s="3">
        <v>13.37</v>
      </c>
      <c r="L359" s="3"/>
      <c r="M359" s="3"/>
      <c r="N359" s="3"/>
      <c r="O359" s="3">
        <v>0</v>
      </c>
      <c r="P359" s="3"/>
      <c r="Q359" s="3"/>
      <c r="R359" s="3"/>
      <c r="S359" s="3"/>
      <c r="T359" s="3">
        <v>53.48</v>
      </c>
    </row>
    <row r="360" spans="1:20" x14ac:dyDescent="0.4">
      <c r="A360" s="5" t="s">
        <v>428</v>
      </c>
      <c r="B360" t="s">
        <v>677</v>
      </c>
      <c r="C360" s="4" t="s">
        <v>400</v>
      </c>
      <c r="D360" s="3"/>
      <c r="E360" s="3"/>
      <c r="F360" s="3"/>
      <c r="G360" s="3"/>
      <c r="H360" s="3"/>
      <c r="I360" s="3"/>
      <c r="J360" s="3"/>
      <c r="K360" s="3"/>
      <c r="L360" s="3">
        <v>46</v>
      </c>
      <c r="M360" s="3"/>
      <c r="N360" s="3"/>
      <c r="O360" s="3"/>
      <c r="P360" s="3"/>
      <c r="Q360" s="3"/>
      <c r="R360" s="3"/>
      <c r="S360" s="3"/>
      <c r="T360" s="3">
        <v>46</v>
      </c>
    </row>
    <row r="361" spans="1:20" x14ac:dyDescent="0.4">
      <c r="A361" s="5" t="s">
        <v>429</v>
      </c>
      <c r="B361" t="s">
        <v>670</v>
      </c>
      <c r="C361" s="4" t="s">
        <v>400</v>
      </c>
      <c r="D361" s="3"/>
      <c r="E361" s="3">
        <v>19.579999999999998</v>
      </c>
      <c r="F361" s="3"/>
      <c r="G361" s="3"/>
      <c r="H361" s="3"/>
      <c r="I361" s="3"/>
      <c r="J361" s="3"/>
      <c r="K361" s="3">
        <v>23.42</v>
      </c>
      <c r="L361" s="3"/>
      <c r="M361" s="3"/>
      <c r="N361" s="3"/>
      <c r="O361" s="3"/>
      <c r="P361" s="3"/>
      <c r="Q361" s="3"/>
      <c r="R361" s="3"/>
      <c r="S361" s="3"/>
      <c r="T361" s="3">
        <v>43</v>
      </c>
    </row>
    <row r="362" spans="1:20" x14ac:dyDescent="0.4">
      <c r="A362" s="5" t="s">
        <v>430</v>
      </c>
      <c r="B362" t="s">
        <v>678</v>
      </c>
      <c r="C362" s="4" t="s">
        <v>400</v>
      </c>
      <c r="D362" s="3"/>
      <c r="E362" s="3"/>
      <c r="F362" s="3"/>
      <c r="G362" s="3"/>
      <c r="H362" s="3"/>
      <c r="I362" s="3"/>
      <c r="J362" s="3"/>
      <c r="K362" s="3"/>
      <c r="L362" s="3">
        <v>42.8</v>
      </c>
      <c r="M362" s="3"/>
      <c r="N362" s="3"/>
      <c r="O362" s="3"/>
      <c r="P362" s="3"/>
      <c r="Q362" s="3"/>
      <c r="R362" s="3"/>
      <c r="S362" s="3"/>
      <c r="T362" s="3">
        <v>42.8</v>
      </c>
    </row>
    <row r="363" spans="1:20" x14ac:dyDescent="0.4">
      <c r="A363" s="5" t="s">
        <v>431</v>
      </c>
      <c r="B363" t="s">
        <v>742</v>
      </c>
      <c r="C363" s="4" t="s">
        <v>400</v>
      </c>
      <c r="D363" s="3"/>
      <c r="E363" s="3"/>
      <c r="F363" s="3"/>
      <c r="G363" s="3"/>
      <c r="H363" s="3"/>
      <c r="I363" s="3"/>
      <c r="J363" s="3"/>
      <c r="K363" s="3"/>
      <c r="L363" s="3">
        <v>34.25</v>
      </c>
      <c r="M363" s="3"/>
      <c r="N363" s="3"/>
      <c r="O363" s="3"/>
      <c r="P363" s="3"/>
      <c r="Q363" s="3"/>
      <c r="R363" s="3"/>
      <c r="S363" s="3"/>
      <c r="T363" s="3">
        <v>34.25</v>
      </c>
    </row>
    <row r="364" spans="1:20" x14ac:dyDescent="0.4">
      <c r="A364" s="5" t="s">
        <v>432</v>
      </c>
      <c r="B364" t="s">
        <v>743</v>
      </c>
      <c r="C364" s="4" t="s">
        <v>400</v>
      </c>
      <c r="D364" s="3"/>
      <c r="E364" s="3"/>
      <c r="F364" s="3"/>
      <c r="G364" s="3"/>
      <c r="H364" s="3"/>
      <c r="I364" s="3"/>
      <c r="J364" s="3"/>
      <c r="K364" s="3"/>
      <c r="L364" s="3">
        <v>32</v>
      </c>
      <c r="M364" s="3"/>
      <c r="N364" s="3"/>
      <c r="O364" s="3"/>
      <c r="P364" s="3"/>
      <c r="Q364" s="3"/>
      <c r="R364" s="3"/>
      <c r="S364" s="3"/>
      <c r="T364" s="3">
        <v>32</v>
      </c>
    </row>
    <row r="365" spans="1:20" x14ac:dyDescent="0.4">
      <c r="A365" s="5" t="s">
        <v>433</v>
      </c>
      <c r="B365" t="s">
        <v>679</v>
      </c>
      <c r="C365" s="4" t="s">
        <v>400</v>
      </c>
      <c r="D365" s="3"/>
      <c r="E365" s="3"/>
      <c r="F365" s="3"/>
      <c r="G365" s="3"/>
      <c r="H365" s="3"/>
      <c r="I365" s="3"/>
      <c r="J365" s="3"/>
      <c r="K365" s="3">
        <v>30.42</v>
      </c>
      <c r="L365" s="3"/>
      <c r="M365" s="3"/>
      <c r="N365" s="3"/>
      <c r="O365" s="3"/>
      <c r="P365" s="3"/>
      <c r="Q365" s="3"/>
      <c r="R365" s="3"/>
      <c r="S365" s="3"/>
      <c r="T365" s="3">
        <v>30.42</v>
      </c>
    </row>
    <row r="366" spans="1:20" x14ac:dyDescent="0.4">
      <c r="A366" s="5" t="s">
        <v>434</v>
      </c>
      <c r="B366" t="s">
        <v>680</v>
      </c>
      <c r="C366" s="4" t="s">
        <v>400</v>
      </c>
      <c r="D366" s="3"/>
      <c r="E366" s="3"/>
      <c r="F366" s="3"/>
      <c r="G366" s="3">
        <v>30.08</v>
      </c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>
        <v>30.08</v>
      </c>
    </row>
    <row r="367" spans="1:20" x14ac:dyDescent="0.4">
      <c r="A367" s="5" t="s">
        <v>435</v>
      </c>
      <c r="B367" t="s">
        <v>681</v>
      </c>
      <c r="C367" s="4" t="s">
        <v>400</v>
      </c>
      <c r="D367" s="3"/>
      <c r="E367" s="3"/>
      <c r="F367" s="3"/>
      <c r="G367" s="3"/>
      <c r="H367" s="3"/>
      <c r="I367" s="3"/>
      <c r="J367" s="3"/>
      <c r="K367" s="3"/>
      <c r="L367" s="3">
        <v>27</v>
      </c>
      <c r="M367" s="3"/>
      <c r="N367" s="3"/>
      <c r="O367" s="3"/>
      <c r="P367" s="3"/>
      <c r="Q367" s="3"/>
      <c r="R367" s="3"/>
      <c r="S367" s="3"/>
      <c r="T367" s="3">
        <v>27</v>
      </c>
    </row>
    <row r="368" spans="1:20" x14ac:dyDescent="0.4">
      <c r="A368" s="5" t="s">
        <v>436</v>
      </c>
      <c r="B368" t="s">
        <v>670</v>
      </c>
      <c r="C368" s="4" t="s">
        <v>400</v>
      </c>
      <c r="D368" s="3"/>
      <c r="E368" s="3"/>
      <c r="F368" s="3"/>
      <c r="G368" s="3">
        <v>15.98</v>
      </c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>
        <v>15.98</v>
      </c>
    </row>
    <row r="369" spans="1:20" x14ac:dyDescent="0.4">
      <c r="A369" s="5" t="s">
        <v>437</v>
      </c>
      <c r="B369" t="s">
        <v>744</v>
      </c>
      <c r="C369" s="4" t="s">
        <v>400</v>
      </c>
      <c r="D369" s="3"/>
      <c r="E369" s="3"/>
      <c r="F369" s="3"/>
      <c r="G369" s="3"/>
      <c r="H369" s="3"/>
      <c r="I369" s="3"/>
      <c r="J369" s="3"/>
      <c r="K369" s="3"/>
      <c r="L369" s="3">
        <v>14.48</v>
      </c>
      <c r="M369" s="3"/>
      <c r="N369" s="3"/>
      <c r="O369" s="3"/>
      <c r="P369" s="3"/>
      <c r="Q369" s="3"/>
      <c r="R369" s="3"/>
      <c r="S369" s="3"/>
      <c r="T369" s="3">
        <v>14.48</v>
      </c>
    </row>
    <row r="370" spans="1:20" x14ac:dyDescent="0.4">
      <c r="A370" s="5" t="s">
        <v>438</v>
      </c>
      <c r="B370" t="s">
        <v>745</v>
      </c>
      <c r="C370" s="4" t="s">
        <v>400</v>
      </c>
      <c r="D370" s="3"/>
      <c r="E370" s="3"/>
      <c r="F370" s="3"/>
      <c r="G370" s="3"/>
      <c r="H370" s="3">
        <v>0</v>
      </c>
      <c r="I370" s="3"/>
      <c r="J370" s="3"/>
      <c r="K370" s="3"/>
      <c r="L370" s="3"/>
      <c r="M370" s="3"/>
      <c r="N370" s="3">
        <v>0</v>
      </c>
      <c r="O370" s="3"/>
      <c r="P370" s="3"/>
      <c r="Q370" s="3"/>
      <c r="R370" s="3"/>
      <c r="S370" s="3">
        <v>0</v>
      </c>
      <c r="T370" s="3">
        <v>0</v>
      </c>
    </row>
    <row r="371" spans="1:20" x14ac:dyDescent="0.4">
      <c r="A371" s="5" t="s">
        <v>439</v>
      </c>
      <c r="B371" t="s">
        <v>682</v>
      </c>
      <c r="C371" s="4" t="s">
        <v>400</v>
      </c>
      <c r="D371" s="3"/>
      <c r="E371" s="3"/>
      <c r="F371" s="3"/>
      <c r="G371" s="3"/>
      <c r="H371" s="3">
        <v>0</v>
      </c>
      <c r="I371" s="3"/>
      <c r="J371" s="3"/>
      <c r="K371" s="3"/>
      <c r="L371" s="3"/>
      <c r="M371" s="3"/>
      <c r="N371" s="3">
        <v>0</v>
      </c>
      <c r="O371" s="3"/>
      <c r="P371" s="3"/>
      <c r="Q371" s="3"/>
      <c r="R371" s="3"/>
      <c r="S371" s="3"/>
      <c r="T371" s="3">
        <v>0</v>
      </c>
    </row>
    <row r="372" spans="1:20" x14ac:dyDescent="0.4">
      <c r="A372" s="5" t="s">
        <v>440</v>
      </c>
      <c r="B372" t="s">
        <v>683</v>
      </c>
      <c r="C372" s="4" t="s">
        <v>400</v>
      </c>
      <c r="D372" s="3"/>
      <c r="E372" s="3"/>
      <c r="F372" s="3">
        <v>0</v>
      </c>
      <c r="G372" s="3"/>
      <c r="H372" s="3"/>
      <c r="I372" s="3">
        <v>0</v>
      </c>
      <c r="J372" s="3"/>
      <c r="K372" s="3"/>
      <c r="L372" s="3"/>
      <c r="M372" s="3"/>
      <c r="N372" s="3"/>
      <c r="O372" s="3"/>
      <c r="P372" s="3"/>
      <c r="Q372" s="3"/>
      <c r="R372" s="3"/>
      <c r="S372" s="3">
        <v>0</v>
      </c>
      <c r="T372" s="3">
        <v>0</v>
      </c>
    </row>
    <row r="373" spans="1:20" x14ac:dyDescent="0.4">
      <c r="A373" s="5" t="s">
        <v>441</v>
      </c>
      <c r="B373" t="s">
        <v>684</v>
      </c>
      <c r="C373" s="4" t="s">
        <v>400</v>
      </c>
      <c r="D373" s="3"/>
      <c r="E373" s="3"/>
      <c r="F373" s="3"/>
      <c r="G373" s="3"/>
      <c r="H373" s="3">
        <v>0</v>
      </c>
      <c r="I373" s="3"/>
      <c r="J373" s="3"/>
      <c r="K373" s="3"/>
      <c r="L373" s="3"/>
      <c r="M373" s="3">
        <v>0</v>
      </c>
      <c r="N373" s="3"/>
      <c r="O373" s="3"/>
      <c r="P373" s="3"/>
      <c r="Q373" s="3"/>
      <c r="R373" s="3"/>
      <c r="S373" s="3"/>
      <c r="T373" s="3">
        <v>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4FE2B-942A-604B-81E8-00DEB53651A1}">
  <dimension ref="A1:B196"/>
  <sheetViews>
    <sheetView workbookViewId="0">
      <selection activeCell="B15" sqref="B15"/>
    </sheetView>
  </sheetViews>
  <sheetFormatPr defaultColWidth="11" defaultRowHeight="16" x14ac:dyDescent="0.4"/>
  <cols>
    <col min="1" max="1" width="58" bestFit="1" customWidth="1"/>
    <col min="2" max="2" width="14" bestFit="1" customWidth="1"/>
  </cols>
  <sheetData>
    <row r="1" spans="1:2" x14ac:dyDescent="0.4">
      <c r="A1" s="8" t="s">
        <v>778</v>
      </c>
      <c r="B1" t="s">
        <v>1050</v>
      </c>
    </row>
    <row r="3" spans="1:2" x14ac:dyDescent="0.4">
      <c r="A3" s="8" t="s">
        <v>1041</v>
      </c>
      <c r="B3" t="s">
        <v>1042</v>
      </c>
    </row>
    <row r="4" spans="1:2" x14ac:dyDescent="0.4">
      <c r="A4" s="2" t="s">
        <v>761</v>
      </c>
      <c r="B4" s="3">
        <v>312488.90000000002</v>
      </c>
    </row>
    <row r="5" spans="1:2" x14ac:dyDescent="0.4">
      <c r="A5" s="2" t="s">
        <v>14</v>
      </c>
      <c r="B5" s="3">
        <v>208277.53000000003</v>
      </c>
    </row>
    <row r="6" spans="1:2" x14ac:dyDescent="0.4">
      <c r="A6" s="2" t="s">
        <v>13</v>
      </c>
      <c r="B6" s="3">
        <v>204992</v>
      </c>
    </row>
    <row r="7" spans="1:2" x14ac:dyDescent="0.4">
      <c r="A7" s="2" t="s">
        <v>12</v>
      </c>
      <c r="B7" s="3">
        <v>176901.79</v>
      </c>
    </row>
    <row r="8" spans="1:2" x14ac:dyDescent="0.4">
      <c r="A8" s="2" t="s">
        <v>17</v>
      </c>
      <c r="B8" s="3">
        <v>152001</v>
      </c>
    </row>
    <row r="9" spans="1:2" x14ac:dyDescent="0.4">
      <c r="A9" s="2" t="s">
        <v>15</v>
      </c>
      <c r="B9" s="3">
        <v>125207.03999999999</v>
      </c>
    </row>
    <row r="10" spans="1:2" x14ac:dyDescent="0.4">
      <c r="A10" s="2" t="s">
        <v>1043</v>
      </c>
      <c r="B10" s="3">
        <v>106002.98</v>
      </c>
    </row>
    <row r="11" spans="1:2" x14ac:dyDescent="0.4">
      <c r="A11" s="2" t="s">
        <v>1044</v>
      </c>
      <c r="B11" s="3">
        <v>85824.5</v>
      </c>
    </row>
    <row r="12" spans="1:2" x14ac:dyDescent="0.4">
      <c r="A12" s="2" t="s">
        <v>34</v>
      </c>
      <c r="B12" s="3">
        <v>61208</v>
      </c>
    </row>
    <row r="13" spans="1:2" x14ac:dyDescent="0.4">
      <c r="A13" s="2" t="s">
        <v>801</v>
      </c>
      <c r="B13" s="3">
        <v>47961.46</v>
      </c>
    </row>
    <row r="14" spans="1:2" x14ac:dyDescent="0.4">
      <c r="A14" s="2" t="s">
        <v>787</v>
      </c>
      <c r="B14" s="3">
        <v>46530</v>
      </c>
    </row>
    <row r="15" spans="1:2" x14ac:dyDescent="0.4">
      <c r="A15" s="2" t="s">
        <v>1045</v>
      </c>
      <c r="B15" s="3">
        <v>29642</v>
      </c>
    </row>
    <row r="16" spans="1:2" x14ac:dyDescent="0.4">
      <c r="A16" s="2" t="s">
        <v>809</v>
      </c>
      <c r="B16" s="3">
        <v>18933</v>
      </c>
    </row>
    <row r="17" spans="1:2" x14ac:dyDescent="0.4">
      <c r="A17" s="2" t="s">
        <v>818</v>
      </c>
      <c r="B17" s="3">
        <v>12004.05</v>
      </c>
    </row>
    <row r="18" spans="1:2" x14ac:dyDescent="0.4">
      <c r="A18" s="2" t="s">
        <v>27</v>
      </c>
      <c r="B18" s="3">
        <v>10509</v>
      </c>
    </row>
    <row r="19" spans="1:2" x14ac:dyDescent="0.4">
      <c r="A19" s="2" t="s">
        <v>810</v>
      </c>
      <c r="B19" s="3">
        <v>7819.5</v>
      </c>
    </row>
    <row r="20" spans="1:2" x14ac:dyDescent="0.4">
      <c r="A20" s="2" t="s">
        <v>800</v>
      </c>
      <c r="B20" s="3">
        <v>7580</v>
      </c>
    </row>
    <row r="21" spans="1:2" x14ac:dyDescent="0.4">
      <c r="A21" s="2" t="s">
        <v>19</v>
      </c>
      <c r="B21" s="3">
        <v>6655</v>
      </c>
    </row>
    <row r="22" spans="1:2" x14ac:dyDescent="0.4">
      <c r="A22" s="2" t="s">
        <v>32</v>
      </c>
      <c r="B22" s="3">
        <v>6412.5</v>
      </c>
    </row>
    <row r="23" spans="1:2" x14ac:dyDescent="0.4">
      <c r="A23" s="2" t="s">
        <v>819</v>
      </c>
      <c r="B23" s="3">
        <v>5988.5</v>
      </c>
    </row>
    <row r="24" spans="1:2" x14ac:dyDescent="0.4">
      <c r="A24" s="2" t="s">
        <v>825</v>
      </c>
      <c r="B24" s="3">
        <v>5000</v>
      </c>
    </row>
    <row r="25" spans="1:2" x14ac:dyDescent="0.4">
      <c r="A25" s="2" t="s">
        <v>804</v>
      </c>
      <c r="B25" s="3">
        <v>4750.08</v>
      </c>
    </row>
    <row r="26" spans="1:2" x14ac:dyDescent="0.4">
      <c r="A26" s="2" t="s">
        <v>20</v>
      </c>
      <c r="B26" s="3">
        <v>4523</v>
      </c>
    </row>
    <row r="27" spans="1:2" x14ac:dyDescent="0.4">
      <c r="A27" s="2" t="s">
        <v>22</v>
      </c>
      <c r="B27" s="3">
        <v>4167</v>
      </c>
    </row>
    <row r="28" spans="1:2" x14ac:dyDescent="0.4">
      <c r="A28" s="2" t="s">
        <v>806</v>
      </c>
      <c r="B28" s="3">
        <v>3794</v>
      </c>
    </row>
    <row r="29" spans="1:2" x14ac:dyDescent="0.4">
      <c r="A29" s="2" t="s">
        <v>831</v>
      </c>
      <c r="B29" s="3">
        <v>3753.07</v>
      </c>
    </row>
    <row r="30" spans="1:2" x14ac:dyDescent="0.4">
      <c r="A30" s="2" t="s">
        <v>820</v>
      </c>
      <c r="B30" s="3">
        <v>3752</v>
      </c>
    </row>
    <row r="31" spans="1:2" x14ac:dyDescent="0.4">
      <c r="A31" s="2" t="s">
        <v>837</v>
      </c>
      <c r="B31" s="3">
        <v>3441.03</v>
      </c>
    </row>
    <row r="32" spans="1:2" x14ac:dyDescent="0.4">
      <c r="A32" s="2" t="s">
        <v>29</v>
      </c>
      <c r="B32" s="3">
        <v>3120</v>
      </c>
    </row>
    <row r="33" spans="1:2" x14ac:dyDescent="0.4">
      <c r="A33" s="2" t="s">
        <v>1046</v>
      </c>
      <c r="B33" s="3">
        <v>3114</v>
      </c>
    </row>
    <row r="34" spans="1:2" x14ac:dyDescent="0.4">
      <c r="A34" s="2" t="s">
        <v>808</v>
      </c>
      <c r="B34" s="3">
        <v>3047</v>
      </c>
    </row>
    <row r="35" spans="1:2" x14ac:dyDescent="0.4">
      <c r="A35" s="2" t="s">
        <v>842</v>
      </c>
      <c r="B35" s="3">
        <v>2854.01</v>
      </c>
    </row>
    <row r="36" spans="1:2" x14ac:dyDescent="0.4">
      <c r="A36" s="2" t="s">
        <v>838</v>
      </c>
      <c r="B36" s="3">
        <v>2557</v>
      </c>
    </row>
    <row r="37" spans="1:2" x14ac:dyDescent="0.4">
      <c r="A37" s="2" t="s">
        <v>822</v>
      </c>
      <c r="B37" s="3">
        <v>2435</v>
      </c>
    </row>
    <row r="38" spans="1:2" x14ac:dyDescent="0.4">
      <c r="A38" s="2" t="s">
        <v>836</v>
      </c>
      <c r="B38" s="3">
        <v>2384.5</v>
      </c>
    </row>
    <row r="39" spans="1:2" x14ac:dyDescent="0.4">
      <c r="A39" s="2" t="s">
        <v>811</v>
      </c>
      <c r="B39" s="3">
        <v>2002</v>
      </c>
    </row>
    <row r="40" spans="1:2" x14ac:dyDescent="0.4">
      <c r="A40" s="2" t="s">
        <v>812</v>
      </c>
      <c r="B40" s="3">
        <v>2000</v>
      </c>
    </row>
    <row r="41" spans="1:2" x14ac:dyDescent="0.4">
      <c r="A41" s="2" t="s">
        <v>25</v>
      </c>
      <c r="B41" s="3">
        <v>1950</v>
      </c>
    </row>
    <row r="42" spans="1:2" x14ac:dyDescent="0.4">
      <c r="A42" s="2" t="s">
        <v>846</v>
      </c>
      <c r="B42" s="3">
        <v>1907</v>
      </c>
    </row>
    <row r="43" spans="1:2" x14ac:dyDescent="0.4">
      <c r="A43" s="2" t="s">
        <v>813</v>
      </c>
      <c r="B43" s="3">
        <v>1870</v>
      </c>
    </row>
    <row r="44" spans="1:2" x14ac:dyDescent="0.4">
      <c r="A44" s="2" t="s">
        <v>814</v>
      </c>
      <c r="B44" s="3">
        <v>1833</v>
      </c>
    </row>
    <row r="45" spans="1:2" x14ac:dyDescent="0.4">
      <c r="A45" s="2" t="s">
        <v>28</v>
      </c>
      <c r="B45" s="3">
        <v>1783</v>
      </c>
    </row>
    <row r="46" spans="1:2" x14ac:dyDescent="0.4">
      <c r="A46" s="2" t="s">
        <v>23</v>
      </c>
      <c r="B46" s="3">
        <v>1595</v>
      </c>
    </row>
    <row r="47" spans="1:2" x14ac:dyDescent="0.4">
      <c r="A47" s="2" t="s">
        <v>815</v>
      </c>
      <c r="B47" s="3">
        <v>1586</v>
      </c>
    </row>
    <row r="48" spans="1:2" x14ac:dyDescent="0.4">
      <c r="A48" s="2" t="s">
        <v>816</v>
      </c>
      <c r="B48" s="3">
        <v>1500</v>
      </c>
    </row>
    <row r="49" spans="1:2" x14ac:dyDescent="0.4">
      <c r="A49" s="2" t="s">
        <v>30</v>
      </c>
      <c r="B49" s="3">
        <v>1391</v>
      </c>
    </row>
    <row r="50" spans="1:2" x14ac:dyDescent="0.4">
      <c r="A50" s="2" t="s">
        <v>31</v>
      </c>
      <c r="B50" s="3">
        <v>1158</v>
      </c>
    </row>
    <row r="51" spans="1:2" x14ac:dyDescent="0.4">
      <c r="A51" s="2" t="s">
        <v>821</v>
      </c>
      <c r="B51" s="3">
        <v>1122</v>
      </c>
    </row>
    <row r="52" spans="1:2" x14ac:dyDescent="0.4">
      <c r="A52" s="2" t="s">
        <v>848</v>
      </c>
      <c r="B52" s="3">
        <v>1088</v>
      </c>
    </row>
    <row r="53" spans="1:2" x14ac:dyDescent="0.4">
      <c r="A53" s="2" t="s">
        <v>41</v>
      </c>
      <c r="B53" s="3">
        <v>1068</v>
      </c>
    </row>
    <row r="54" spans="1:2" x14ac:dyDescent="0.4">
      <c r="A54" s="2" t="s">
        <v>823</v>
      </c>
      <c r="B54" s="3">
        <v>984</v>
      </c>
    </row>
    <row r="55" spans="1:2" x14ac:dyDescent="0.4">
      <c r="A55" s="2" t="s">
        <v>824</v>
      </c>
      <c r="B55" s="3">
        <v>970</v>
      </c>
    </row>
    <row r="56" spans="1:2" x14ac:dyDescent="0.4">
      <c r="A56" s="2" t="s">
        <v>856</v>
      </c>
      <c r="B56" s="3">
        <v>949</v>
      </c>
    </row>
    <row r="57" spans="1:2" x14ac:dyDescent="0.4">
      <c r="A57" s="2" t="s">
        <v>857</v>
      </c>
      <c r="B57" s="3">
        <v>930</v>
      </c>
    </row>
    <row r="58" spans="1:2" x14ac:dyDescent="0.4">
      <c r="A58" s="2" t="s">
        <v>826</v>
      </c>
      <c r="B58" s="3">
        <v>710</v>
      </c>
    </row>
    <row r="59" spans="1:2" x14ac:dyDescent="0.4">
      <c r="A59" s="2" t="s">
        <v>860</v>
      </c>
      <c r="B59" s="3">
        <v>668</v>
      </c>
    </row>
    <row r="60" spans="1:2" x14ac:dyDescent="0.4">
      <c r="A60" s="2" t="s">
        <v>827</v>
      </c>
      <c r="B60" s="3">
        <v>610</v>
      </c>
    </row>
    <row r="61" spans="1:2" x14ac:dyDescent="0.4">
      <c r="A61" s="2" t="s">
        <v>828</v>
      </c>
      <c r="B61" s="3">
        <v>585</v>
      </c>
    </row>
    <row r="62" spans="1:2" x14ac:dyDescent="0.4">
      <c r="A62" s="2" t="s">
        <v>829</v>
      </c>
      <c r="B62" s="3">
        <v>570</v>
      </c>
    </row>
    <row r="63" spans="1:2" x14ac:dyDescent="0.4">
      <c r="A63" s="2" t="s">
        <v>861</v>
      </c>
      <c r="B63" s="3">
        <v>566</v>
      </c>
    </row>
    <row r="64" spans="1:2" x14ac:dyDescent="0.4">
      <c r="A64" s="2" t="s">
        <v>830</v>
      </c>
      <c r="B64" s="3">
        <v>561</v>
      </c>
    </row>
    <row r="65" spans="1:2" x14ac:dyDescent="0.4">
      <c r="A65" s="2" t="s">
        <v>42</v>
      </c>
      <c r="B65" s="3">
        <v>552</v>
      </c>
    </row>
    <row r="66" spans="1:2" x14ac:dyDescent="0.4">
      <c r="A66" s="2" t="s">
        <v>832</v>
      </c>
      <c r="B66" s="3">
        <v>532</v>
      </c>
    </row>
    <row r="67" spans="1:2" x14ac:dyDescent="0.4">
      <c r="A67" s="2" t="s">
        <v>833</v>
      </c>
      <c r="B67" s="3">
        <v>510</v>
      </c>
    </row>
    <row r="68" spans="1:2" x14ac:dyDescent="0.4">
      <c r="A68" s="2" t="s">
        <v>854</v>
      </c>
      <c r="B68" s="3">
        <v>504</v>
      </c>
    </row>
    <row r="69" spans="1:2" x14ac:dyDescent="0.4">
      <c r="A69" s="2" t="s">
        <v>834</v>
      </c>
      <c r="B69" s="3">
        <v>492</v>
      </c>
    </row>
    <row r="70" spans="1:2" x14ac:dyDescent="0.4">
      <c r="A70" s="2" t="s">
        <v>835</v>
      </c>
      <c r="B70" s="3">
        <v>475</v>
      </c>
    </row>
    <row r="71" spans="1:2" x14ac:dyDescent="0.4">
      <c r="A71" s="2" t="s">
        <v>839</v>
      </c>
      <c r="B71" s="3">
        <v>407</v>
      </c>
    </row>
    <row r="72" spans="1:2" x14ac:dyDescent="0.4">
      <c r="A72" s="2" t="s">
        <v>840</v>
      </c>
      <c r="B72" s="3">
        <v>396</v>
      </c>
    </row>
    <row r="73" spans="1:2" x14ac:dyDescent="0.4">
      <c r="A73" s="2" t="s">
        <v>841</v>
      </c>
      <c r="B73" s="3">
        <v>384.5</v>
      </c>
    </row>
    <row r="74" spans="1:2" x14ac:dyDescent="0.4">
      <c r="A74" s="2" t="s">
        <v>858</v>
      </c>
      <c r="B74" s="3">
        <v>369</v>
      </c>
    </row>
    <row r="75" spans="1:2" x14ac:dyDescent="0.4">
      <c r="A75" s="2" t="s">
        <v>871</v>
      </c>
      <c r="B75" s="3">
        <v>368</v>
      </c>
    </row>
    <row r="76" spans="1:2" x14ac:dyDescent="0.4">
      <c r="A76" s="2" t="s">
        <v>844</v>
      </c>
      <c r="B76" s="3">
        <v>320</v>
      </c>
    </row>
    <row r="77" spans="1:2" x14ac:dyDescent="0.4">
      <c r="A77" s="2" t="s">
        <v>843</v>
      </c>
      <c r="B77" s="3">
        <v>320</v>
      </c>
    </row>
    <row r="78" spans="1:2" x14ac:dyDescent="0.4">
      <c r="A78" s="2" t="s">
        <v>845</v>
      </c>
      <c r="B78" s="3">
        <v>300</v>
      </c>
    </row>
    <row r="79" spans="1:2" x14ac:dyDescent="0.4">
      <c r="A79" s="2" t="s">
        <v>867</v>
      </c>
      <c r="B79" s="3">
        <v>275</v>
      </c>
    </row>
    <row r="80" spans="1:2" x14ac:dyDescent="0.4">
      <c r="A80" s="2" t="s">
        <v>847</v>
      </c>
      <c r="B80" s="3">
        <v>253</v>
      </c>
    </row>
    <row r="81" spans="1:2" x14ac:dyDescent="0.4">
      <c r="A81" s="2" t="s">
        <v>872</v>
      </c>
      <c r="B81" s="3">
        <v>250.01</v>
      </c>
    </row>
    <row r="82" spans="1:2" x14ac:dyDescent="0.4">
      <c r="A82" s="2" t="s">
        <v>879</v>
      </c>
      <c r="B82" s="3">
        <v>244.02</v>
      </c>
    </row>
    <row r="83" spans="1:2" x14ac:dyDescent="0.4">
      <c r="A83" s="2" t="s">
        <v>881</v>
      </c>
      <c r="B83" s="3">
        <v>242</v>
      </c>
    </row>
    <row r="84" spans="1:2" x14ac:dyDescent="0.4">
      <c r="A84" s="2" t="s">
        <v>868</v>
      </c>
      <c r="B84" s="3">
        <v>228</v>
      </c>
    </row>
    <row r="85" spans="1:2" x14ac:dyDescent="0.4">
      <c r="A85" s="2" t="s">
        <v>849</v>
      </c>
      <c r="B85" s="3">
        <v>228</v>
      </c>
    </row>
    <row r="86" spans="1:2" x14ac:dyDescent="0.4">
      <c r="A86" s="2" t="s">
        <v>859</v>
      </c>
      <c r="B86" s="3">
        <v>216</v>
      </c>
    </row>
    <row r="87" spans="1:2" x14ac:dyDescent="0.4">
      <c r="A87" s="2" t="s">
        <v>850</v>
      </c>
      <c r="B87" s="3">
        <v>209</v>
      </c>
    </row>
    <row r="88" spans="1:2" x14ac:dyDescent="0.4">
      <c r="A88" s="2" t="s">
        <v>877</v>
      </c>
      <c r="B88" s="3">
        <v>191</v>
      </c>
    </row>
    <row r="89" spans="1:2" x14ac:dyDescent="0.4">
      <c r="A89" s="2" t="s">
        <v>851</v>
      </c>
      <c r="B89" s="3">
        <v>187</v>
      </c>
    </row>
    <row r="90" spans="1:2" x14ac:dyDescent="0.4">
      <c r="A90" s="2" t="s">
        <v>898</v>
      </c>
      <c r="B90" s="3">
        <v>184</v>
      </c>
    </row>
    <row r="91" spans="1:2" x14ac:dyDescent="0.4">
      <c r="A91" s="2" t="s">
        <v>852</v>
      </c>
      <c r="B91" s="3">
        <v>165</v>
      </c>
    </row>
    <row r="92" spans="1:2" x14ac:dyDescent="0.4">
      <c r="A92" s="2" t="s">
        <v>853</v>
      </c>
      <c r="B92" s="3">
        <v>154</v>
      </c>
    </row>
    <row r="93" spans="1:2" x14ac:dyDescent="0.4">
      <c r="A93" s="2" t="s">
        <v>855</v>
      </c>
      <c r="B93" s="3">
        <v>112</v>
      </c>
    </row>
    <row r="94" spans="1:2" x14ac:dyDescent="0.4">
      <c r="A94" s="2" t="s">
        <v>901</v>
      </c>
      <c r="B94" s="3">
        <v>92</v>
      </c>
    </row>
    <row r="95" spans="1:2" x14ac:dyDescent="0.4">
      <c r="A95" s="2" t="s">
        <v>862</v>
      </c>
      <c r="B95" s="3">
        <v>80</v>
      </c>
    </row>
    <row r="96" spans="1:2" x14ac:dyDescent="0.4">
      <c r="A96" s="2" t="s">
        <v>1047</v>
      </c>
      <c r="B96" s="3">
        <v>79.5</v>
      </c>
    </row>
    <row r="97" spans="1:2" x14ac:dyDescent="0.4">
      <c r="A97" s="2" t="s">
        <v>863</v>
      </c>
      <c r="B97" s="3">
        <v>72</v>
      </c>
    </row>
    <row r="98" spans="1:2" x14ac:dyDescent="0.4">
      <c r="A98" s="2" t="s">
        <v>946</v>
      </c>
      <c r="B98" s="3">
        <v>62</v>
      </c>
    </row>
    <row r="99" spans="1:2" x14ac:dyDescent="0.4">
      <c r="A99" s="2" t="s">
        <v>874</v>
      </c>
      <c r="B99" s="3">
        <v>62</v>
      </c>
    </row>
    <row r="100" spans="1:2" x14ac:dyDescent="0.4">
      <c r="A100" s="2" t="s">
        <v>869</v>
      </c>
      <c r="B100" s="3">
        <v>56</v>
      </c>
    </row>
    <row r="101" spans="1:2" x14ac:dyDescent="0.4">
      <c r="A101" s="2" t="s">
        <v>870</v>
      </c>
      <c r="B101" s="3">
        <v>56</v>
      </c>
    </row>
    <row r="102" spans="1:2" x14ac:dyDescent="0.4">
      <c r="A102" s="2" t="s">
        <v>884</v>
      </c>
      <c r="B102" s="3">
        <v>48</v>
      </c>
    </row>
    <row r="103" spans="1:2" x14ac:dyDescent="0.4">
      <c r="A103" s="2" t="s">
        <v>876</v>
      </c>
      <c r="B103" s="3">
        <v>45</v>
      </c>
    </row>
    <row r="104" spans="1:2" x14ac:dyDescent="0.4">
      <c r="A104" s="2" t="s">
        <v>904</v>
      </c>
      <c r="B104" s="3">
        <v>40</v>
      </c>
    </row>
    <row r="105" spans="1:2" x14ac:dyDescent="0.4">
      <c r="A105" s="2" t="s">
        <v>903</v>
      </c>
      <c r="B105" s="3">
        <v>40</v>
      </c>
    </row>
    <row r="106" spans="1:2" x14ac:dyDescent="0.4">
      <c r="A106" s="2" t="s">
        <v>886</v>
      </c>
      <c r="B106" s="3">
        <v>36</v>
      </c>
    </row>
    <row r="107" spans="1:2" x14ac:dyDescent="0.4">
      <c r="A107" s="2" t="s">
        <v>885</v>
      </c>
      <c r="B107" s="3">
        <v>30</v>
      </c>
    </row>
    <row r="108" spans="1:2" x14ac:dyDescent="0.4">
      <c r="A108" s="2" t="s">
        <v>889</v>
      </c>
      <c r="B108" s="3">
        <v>28</v>
      </c>
    </row>
    <row r="109" spans="1:2" x14ac:dyDescent="0.4">
      <c r="A109" s="2" t="s">
        <v>888</v>
      </c>
      <c r="B109" s="3">
        <v>28</v>
      </c>
    </row>
    <row r="110" spans="1:2" x14ac:dyDescent="0.4">
      <c r="A110" s="2" t="s">
        <v>887</v>
      </c>
      <c r="B110" s="3">
        <v>28</v>
      </c>
    </row>
    <row r="111" spans="1:2" x14ac:dyDescent="0.4">
      <c r="A111" s="2" t="s">
        <v>1048</v>
      </c>
      <c r="B111" s="3">
        <v>24</v>
      </c>
    </row>
    <row r="112" spans="1:2" x14ac:dyDescent="0.4">
      <c r="A112" s="2" t="s">
        <v>894</v>
      </c>
      <c r="B112" s="3">
        <v>24</v>
      </c>
    </row>
    <row r="113" spans="1:2" x14ac:dyDescent="0.4">
      <c r="A113" s="2" t="s">
        <v>895</v>
      </c>
      <c r="B113" s="3">
        <v>24</v>
      </c>
    </row>
    <row r="114" spans="1:2" x14ac:dyDescent="0.4">
      <c r="A114" s="2" t="s">
        <v>891</v>
      </c>
      <c r="B114" s="3">
        <v>24</v>
      </c>
    </row>
    <row r="115" spans="1:2" x14ac:dyDescent="0.4">
      <c r="A115" s="2" t="s">
        <v>956</v>
      </c>
      <c r="B115" s="3">
        <v>23</v>
      </c>
    </row>
    <row r="116" spans="1:2" x14ac:dyDescent="0.4">
      <c r="A116" s="2" t="s">
        <v>900</v>
      </c>
      <c r="B116" s="3">
        <v>22</v>
      </c>
    </row>
    <row r="117" spans="1:2" x14ac:dyDescent="0.4">
      <c r="A117" s="2" t="s">
        <v>902</v>
      </c>
      <c r="B117" s="3">
        <v>20</v>
      </c>
    </row>
    <row r="118" spans="1:2" x14ac:dyDescent="0.4">
      <c r="A118" s="2" t="s">
        <v>905</v>
      </c>
      <c r="B118" s="3">
        <v>20</v>
      </c>
    </row>
    <row r="119" spans="1:2" x14ac:dyDescent="0.4">
      <c r="A119" s="2" t="s">
        <v>906</v>
      </c>
      <c r="B119" s="3">
        <v>20</v>
      </c>
    </row>
    <row r="120" spans="1:2" x14ac:dyDescent="0.4">
      <c r="A120" s="2" t="s">
        <v>907</v>
      </c>
      <c r="B120" s="3">
        <v>18</v>
      </c>
    </row>
    <row r="121" spans="1:2" x14ac:dyDescent="0.4">
      <c r="A121" s="2" t="s">
        <v>941</v>
      </c>
      <c r="B121" s="3">
        <v>18</v>
      </c>
    </row>
    <row r="122" spans="1:2" x14ac:dyDescent="0.4">
      <c r="A122" s="2" t="s">
        <v>963</v>
      </c>
      <c r="B122" s="3">
        <v>17</v>
      </c>
    </row>
    <row r="123" spans="1:2" x14ac:dyDescent="0.4">
      <c r="A123" s="2" t="s">
        <v>935</v>
      </c>
      <c r="B123" s="3">
        <v>16</v>
      </c>
    </row>
    <row r="124" spans="1:2" x14ac:dyDescent="0.4">
      <c r="A124" s="2" t="s">
        <v>909</v>
      </c>
      <c r="B124" s="3">
        <v>16</v>
      </c>
    </row>
    <row r="125" spans="1:2" x14ac:dyDescent="0.4">
      <c r="A125" s="2" t="s">
        <v>908</v>
      </c>
      <c r="B125" s="3">
        <v>16</v>
      </c>
    </row>
    <row r="126" spans="1:2" x14ac:dyDescent="0.4">
      <c r="A126" s="2" t="s">
        <v>910</v>
      </c>
      <c r="B126" s="3">
        <v>15</v>
      </c>
    </row>
    <row r="127" spans="1:2" x14ac:dyDescent="0.4">
      <c r="A127" s="2" t="s">
        <v>913</v>
      </c>
      <c r="B127" s="3">
        <v>15</v>
      </c>
    </row>
    <row r="128" spans="1:2" x14ac:dyDescent="0.4">
      <c r="A128" s="2" t="s">
        <v>912</v>
      </c>
      <c r="B128" s="3">
        <v>15</v>
      </c>
    </row>
    <row r="129" spans="1:2" x14ac:dyDescent="0.4">
      <c r="A129" s="2" t="s">
        <v>914</v>
      </c>
      <c r="B129" s="3">
        <v>15</v>
      </c>
    </row>
    <row r="130" spans="1:2" x14ac:dyDescent="0.4">
      <c r="A130" s="2" t="s">
        <v>911</v>
      </c>
      <c r="B130" s="3">
        <v>15</v>
      </c>
    </row>
    <row r="131" spans="1:2" x14ac:dyDescent="0.4">
      <c r="A131" s="2" t="s">
        <v>915</v>
      </c>
      <c r="B131" s="3">
        <v>14</v>
      </c>
    </row>
    <row r="132" spans="1:2" x14ac:dyDescent="0.4">
      <c r="A132" s="2" t="s">
        <v>964</v>
      </c>
      <c r="B132" s="3">
        <v>14</v>
      </c>
    </row>
    <row r="133" spans="1:2" x14ac:dyDescent="0.4">
      <c r="A133" s="2" t="s">
        <v>917</v>
      </c>
      <c r="B133" s="3">
        <v>14</v>
      </c>
    </row>
    <row r="134" spans="1:2" x14ac:dyDescent="0.4">
      <c r="A134" s="2" t="s">
        <v>920</v>
      </c>
      <c r="B134" s="3">
        <v>14</v>
      </c>
    </row>
    <row r="135" spans="1:2" x14ac:dyDescent="0.4">
      <c r="A135" s="2" t="s">
        <v>919</v>
      </c>
      <c r="B135" s="3">
        <v>14</v>
      </c>
    </row>
    <row r="136" spans="1:2" x14ac:dyDescent="0.4">
      <c r="A136" s="2" t="s">
        <v>976</v>
      </c>
      <c r="B136" s="3">
        <v>14</v>
      </c>
    </row>
    <row r="137" spans="1:2" x14ac:dyDescent="0.4">
      <c r="A137" s="2" t="s">
        <v>916</v>
      </c>
      <c r="B137" s="3">
        <v>14</v>
      </c>
    </row>
    <row r="138" spans="1:2" x14ac:dyDescent="0.4">
      <c r="A138" s="2" t="s">
        <v>966</v>
      </c>
      <c r="B138" s="3">
        <v>13</v>
      </c>
    </row>
    <row r="139" spans="1:2" x14ac:dyDescent="0.4">
      <c r="A139" s="2" t="s">
        <v>939</v>
      </c>
      <c r="B139" s="3">
        <v>12</v>
      </c>
    </row>
    <row r="140" spans="1:2" x14ac:dyDescent="0.4">
      <c r="A140" s="2" t="s">
        <v>924</v>
      </c>
      <c r="B140" s="3">
        <v>12</v>
      </c>
    </row>
    <row r="141" spans="1:2" x14ac:dyDescent="0.4">
      <c r="A141" s="2" t="s">
        <v>945</v>
      </c>
      <c r="B141" s="3">
        <v>12</v>
      </c>
    </row>
    <row r="142" spans="1:2" x14ac:dyDescent="0.4">
      <c r="A142" s="2" t="s">
        <v>938</v>
      </c>
      <c r="B142" s="3">
        <v>12</v>
      </c>
    </row>
    <row r="143" spans="1:2" x14ac:dyDescent="0.4">
      <c r="A143" s="2" t="s">
        <v>942</v>
      </c>
      <c r="B143" s="3">
        <v>12</v>
      </c>
    </row>
    <row r="144" spans="1:2" x14ac:dyDescent="0.4">
      <c r="A144" s="2" t="s">
        <v>1049</v>
      </c>
      <c r="B144" s="3">
        <v>12</v>
      </c>
    </row>
    <row r="145" spans="1:2" x14ac:dyDescent="0.4">
      <c r="A145" s="2" t="s">
        <v>931</v>
      </c>
      <c r="B145" s="3">
        <v>12</v>
      </c>
    </row>
    <row r="146" spans="1:2" x14ac:dyDescent="0.4">
      <c r="A146" s="2" t="s">
        <v>925</v>
      </c>
      <c r="B146" s="3">
        <v>12</v>
      </c>
    </row>
    <row r="147" spans="1:2" x14ac:dyDescent="0.4">
      <c r="A147" s="2" t="s">
        <v>930</v>
      </c>
      <c r="B147" s="3">
        <v>12</v>
      </c>
    </row>
    <row r="148" spans="1:2" x14ac:dyDescent="0.4">
      <c r="A148" s="2" t="s">
        <v>943</v>
      </c>
      <c r="B148" s="3">
        <v>12</v>
      </c>
    </row>
    <row r="149" spans="1:2" x14ac:dyDescent="0.4">
      <c r="A149" s="2" t="s">
        <v>991</v>
      </c>
      <c r="B149" s="3">
        <v>12</v>
      </c>
    </row>
    <row r="150" spans="1:2" x14ac:dyDescent="0.4">
      <c r="A150" s="2" t="s">
        <v>944</v>
      </c>
      <c r="B150" s="3">
        <v>12</v>
      </c>
    </row>
    <row r="151" spans="1:2" x14ac:dyDescent="0.4">
      <c r="A151" s="2" t="s">
        <v>927</v>
      </c>
      <c r="B151" s="3">
        <v>12</v>
      </c>
    </row>
    <row r="152" spans="1:2" x14ac:dyDescent="0.4">
      <c r="A152" s="2" t="s">
        <v>937</v>
      </c>
      <c r="B152" s="3">
        <v>12</v>
      </c>
    </row>
    <row r="153" spans="1:2" x14ac:dyDescent="0.4">
      <c r="A153" s="2" t="s">
        <v>926</v>
      </c>
      <c r="B153" s="3">
        <v>12</v>
      </c>
    </row>
    <row r="154" spans="1:2" x14ac:dyDescent="0.4">
      <c r="A154" s="2" t="s">
        <v>933</v>
      </c>
      <c r="B154" s="3">
        <v>12</v>
      </c>
    </row>
    <row r="155" spans="1:2" x14ac:dyDescent="0.4">
      <c r="A155" s="2" t="s">
        <v>951</v>
      </c>
      <c r="B155" s="3">
        <v>11</v>
      </c>
    </row>
    <row r="156" spans="1:2" x14ac:dyDescent="0.4">
      <c r="A156" s="2" t="s">
        <v>947</v>
      </c>
      <c r="B156" s="3">
        <v>11</v>
      </c>
    </row>
    <row r="157" spans="1:2" x14ac:dyDescent="0.4">
      <c r="A157" s="2" t="s">
        <v>949</v>
      </c>
      <c r="B157" s="3">
        <v>11</v>
      </c>
    </row>
    <row r="158" spans="1:2" x14ac:dyDescent="0.4">
      <c r="A158" s="2" t="s">
        <v>950</v>
      </c>
      <c r="B158" s="3">
        <v>11</v>
      </c>
    </row>
    <row r="159" spans="1:2" x14ac:dyDescent="0.4">
      <c r="A159" s="2" t="s">
        <v>952</v>
      </c>
      <c r="B159" s="3">
        <v>11</v>
      </c>
    </row>
    <row r="160" spans="1:2" x14ac:dyDescent="0.4">
      <c r="A160" s="2" t="s">
        <v>955</v>
      </c>
      <c r="B160" s="3">
        <v>10</v>
      </c>
    </row>
    <row r="161" spans="1:2" x14ac:dyDescent="0.4">
      <c r="A161" s="2" t="s">
        <v>953</v>
      </c>
      <c r="B161" s="3">
        <v>10</v>
      </c>
    </row>
    <row r="162" spans="1:2" x14ac:dyDescent="0.4">
      <c r="A162" s="2" t="s">
        <v>958</v>
      </c>
      <c r="B162" s="3">
        <v>10</v>
      </c>
    </row>
    <row r="163" spans="1:2" x14ac:dyDescent="0.4">
      <c r="A163" s="2" t="s">
        <v>959</v>
      </c>
      <c r="B163" s="3">
        <v>10</v>
      </c>
    </row>
    <row r="164" spans="1:2" x14ac:dyDescent="0.4">
      <c r="A164" s="2" t="s">
        <v>957</v>
      </c>
      <c r="B164" s="3">
        <v>10</v>
      </c>
    </row>
    <row r="165" spans="1:2" x14ac:dyDescent="0.4">
      <c r="A165" s="2" t="s">
        <v>960</v>
      </c>
      <c r="B165" s="3">
        <v>10</v>
      </c>
    </row>
    <row r="166" spans="1:2" x14ac:dyDescent="0.4">
      <c r="A166" s="2" t="s">
        <v>962</v>
      </c>
      <c r="B166" s="3">
        <v>9</v>
      </c>
    </row>
    <row r="167" spans="1:2" x14ac:dyDescent="0.4">
      <c r="A167" s="2" t="s">
        <v>965</v>
      </c>
      <c r="B167" s="3">
        <v>9</v>
      </c>
    </row>
    <row r="168" spans="1:2" x14ac:dyDescent="0.4">
      <c r="A168" s="2" t="s">
        <v>986</v>
      </c>
      <c r="B168" s="3">
        <v>8</v>
      </c>
    </row>
    <row r="169" spans="1:2" x14ac:dyDescent="0.4">
      <c r="A169" s="2" t="s">
        <v>987</v>
      </c>
      <c r="B169" s="3">
        <v>7</v>
      </c>
    </row>
    <row r="170" spans="1:2" x14ac:dyDescent="0.4">
      <c r="A170" s="2" t="s">
        <v>968</v>
      </c>
      <c r="B170" s="3">
        <v>7</v>
      </c>
    </row>
    <row r="171" spans="1:2" x14ac:dyDescent="0.4">
      <c r="A171" s="2" t="s">
        <v>967</v>
      </c>
      <c r="B171" s="3">
        <v>7</v>
      </c>
    </row>
    <row r="172" spans="1:2" x14ac:dyDescent="0.4">
      <c r="A172" s="2" t="s">
        <v>970</v>
      </c>
      <c r="B172" s="3">
        <v>7</v>
      </c>
    </row>
    <row r="173" spans="1:2" x14ac:dyDescent="0.4">
      <c r="A173" s="2" t="s">
        <v>996</v>
      </c>
      <c r="B173" s="3">
        <v>6</v>
      </c>
    </row>
    <row r="174" spans="1:2" x14ac:dyDescent="0.4">
      <c r="A174" s="2" t="s">
        <v>973</v>
      </c>
      <c r="B174" s="3">
        <v>6</v>
      </c>
    </row>
    <row r="175" spans="1:2" x14ac:dyDescent="0.4">
      <c r="A175" s="2" t="s">
        <v>975</v>
      </c>
      <c r="B175" s="3">
        <v>6</v>
      </c>
    </row>
    <row r="176" spans="1:2" x14ac:dyDescent="0.4">
      <c r="A176" s="2" t="s">
        <v>982</v>
      </c>
      <c r="B176" s="3">
        <v>5</v>
      </c>
    </row>
    <row r="177" spans="1:2" x14ac:dyDescent="0.4">
      <c r="A177" s="2" t="s">
        <v>983</v>
      </c>
      <c r="B177" s="3">
        <v>5</v>
      </c>
    </row>
    <row r="178" spans="1:2" x14ac:dyDescent="0.4">
      <c r="A178" s="2" t="s">
        <v>980</v>
      </c>
      <c r="B178" s="3">
        <v>5</v>
      </c>
    </row>
    <row r="179" spans="1:2" x14ac:dyDescent="0.4">
      <c r="A179" s="2" t="s">
        <v>984</v>
      </c>
      <c r="B179" s="3">
        <v>5</v>
      </c>
    </row>
    <row r="180" spans="1:2" x14ac:dyDescent="0.4">
      <c r="A180" s="2" t="s">
        <v>978</v>
      </c>
      <c r="B180" s="3">
        <v>5</v>
      </c>
    </row>
    <row r="181" spans="1:2" x14ac:dyDescent="0.4">
      <c r="A181" s="2" t="s">
        <v>977</v>
      </c>
      <c r="B181" s="3">
        <v>5</v>
      </c>
    </row>
    <row r="182" spans="1:2" x14ac:dyDescent="0.4">
      <c r="A182" s="2" t="s">
        <v>995</v>
      </c>
      <c r="B182" s="3">
        <v>4</v>
      </c>
    </row>
    <row r="183" spans="1:2" x14ac:dyDescent="0.4">
      <c r="A183" s="2" t="s">
        <v>988</v>
      </c>
      <c r="B183" s="3">
        <v>4</v>
      </c>
    </row>
    <row r="184" spans="1:2" x14ac:dyDescent="0.4">
      <c r="A184" s="2" t="s">
        <v>990</v>
      </c>
      <c r="B184" s="3">
        <v>4</v>
      </c>
    </row>
    <row r="185" spans="1:2" x14ac:dyDescent="0.4">
      <c r="A185" s="2" t="s">
        <v>989</v>
      </c>
      <c r="B185" s="3">
        <v>4</v>
      </c>
    </row>
    <row r="186" spans="1:2" x14ac:dyDescent="0.4">
      <c r="A186" s="2" t="s">
        <v>993</v>
      </c>
      <c r="B186" s="3">
        <v>3</v>
      </c>
    </row>
    <row r="187" spans="1:2" x14ac:dyDescent="0.4">
      <c r="A187" s="2" t="s">
        <v>997</v>
      </c>
      <c r="B187" s="3">
        <v>2</v>
      </c>
    </row>
    <row r="188" spans="1:2" x14ac:dyDescent="0.4">
      <c r="A188" s="2" t="s">
        <v>998</v>
      </c>
      <c r="B188" s="3">
        <v>2</v>
      </c>
    </row>
    <row r="189" spans="1:2" x14ac:dyDescent="0.4">
      <c r="A189" s="2" t="s">
        <v>994</v>
      </c>
      <c r="B189" s="3">
        <v>2</v>
      </c>
    </row>
    <row r="190" spans="1:2" x14ac:dyDescent="0.4">
      <c r="A190" s="2" t="s">
        <v>1002</v>
      </c>
      <c r="B190" s="3">
        <v>0</v>
      </c>
    </row>
    <row r="191" spans="1:2" x14ac:dyDescent="0.4">
      <c r="A191" s="2" t="s">
        <v>1006</v>
      </c>
      <c r="B191" s="3">
        <v>0</v>
      </c>
    </row>
    <row r="192" spans="1:2" x14ac:dyDescent="0.4">
      <c r="A192" s="2" t="s">
        <v>1001</v>
      </c>
      <c r="B192" s="3">
        <v>0</v>
      </c>
    </row>
    <row r="193" spans="1:2" x14ac:dyDescent="0.4">
      <c r="A193" s="2" t="s">
        <v>1004</v>
      </c>
      <c r="B193" s="3">
        <v>0</v>
      </c>
    </row>
    <row r="194" spans="1:2" x14ac:dyDescent="0.4">
      <c r="A194" s="2" t="s">
        <v>1003</v>
      </c>
      <c r="B194" s="3">
        <v>0</v>
      </c>
    </row>
    <row r="195" spans="1:2" x14ac:dyDescent="0.4">
      <c r="A195" s="2" t="s">
        <v>1005</v>
      </c>
      <c r="B195" s="3">
        <v>0</v>
      </c>
    </row>
    <row r="196" spans="1:2" x14ac:dyDescent="0.4">
      <c r="A196" s="2" t="s">
        <v>59</v>
      </c>
      <c r="B196" s="3">
        <v>1728458.47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C1ED37-5224-8F48-99E8-320FF21788A7}">
  <sheetPr>
    <tabColor rgb="FFFF0000"/>
  </sheetPr>
  <dimension ref="A1:T21"/>
  <sheetViews>
    <sheetView workbookViewId="0">
      <selection activeCell="B17" sqref="B17:G20"/>
    </sheetView>
  </sheetViews>
  <sheetFormatPr defaultColWidth="11" defaultRowHeight="16" x14ac:dyDescent="0.4"/>
  <cols>
    <col min="1" max="1" width="19" customWidth="1"/>
    <col min="2" max="2" width="30.6640625" bestFit="1" customWidth="1"/>
    <col min="3" max="3" width="30.6640625" customWidth="1"/>
    <col min="4" max="4" width="23.6640625" customWidth="1"/>
    <col min="5" max="5" width="19" bestFit="1" customWidth="1"/>
    <col min="6" max="6" width="34.33203125" bestFit="1" customWidth="1"/>
    <col min="7" max="7" width="28.83203125" bestFit="1" customWidth="1"/>
    <col min="8" max="8" width="26.33203125" customWidth="1"/>
    <col min="9" max="9" width="12" bestFit="1" customWidth="1"/>
    <col min="11" max="11" width="12.1640625" bestFit="1" customWidth="1"/>
    <col min="13" max="13" width="21.6640625" bestFit="1" customWidth="1"/>
    <col min="16" max="16" width="14.5" bestFit="1" customWidth="1"/>
    <col min="18" max="18" width="15.6640625" bestFit="1" customWidth="1"/>
    <col min="20" max="20" width="18" bestFit="1" customWidth="1"/>
  </cols>
  <sheetData>
    <row r="1" spans="1:20" x14ac:dyDescent="0.4">
      <c r="A1" s="9" t="s">
        <v>746</v>
      </c>
      <c r="B1" s="9" t="s">
        <v>747</v>
      </c>
      <c r="C1" s="9" t="s">
        <v>1134</v>
      </c>
      <c r="D1" s="9" t="s">
        <v>748</v>
      </c>
      <c r="E1" s="9" t="s">
        <v>749</v>
      </c>
      <c r="F1" s="9" t="s">
        <v>750</v>
      </c>
      <c r="G1" s="9" t="s">
        <v>1052</v>
      </c>
      <c r="H1" s="9" t="s">
        <v>751</v>
      </c>
      <c r="I1" s="9" t="s">
        <v>752</v>
      </c>
      <c r="J1" s="9" t="s">
        <v>753</v>
      </c>
      <c r="K1" s="9" t="s">
        <v>754</v>
      </c>
      <c r="L1" s="9" t="s">
        <v>1136</v>
      </c>
      <c r="M1" s="9" t="s">
        <v>755</v>
      </c>
      <c r="N1" s="9" t="s">
        <v>754</v>
      </c>
      <c r="O1" s="9" t="s">
        <v>1136</v>
      </c>
      <c r="P1" s="9" t="s">
        <v>756</v>
      </c>
      <c r="Q1" s="9" t="s">
        <v>757</v>
      </c>
      <c r="R1" s="27" t="s">
        <v>758</v>
      </c>
      <c r="S1" s="9" t="s">
        <v>759</v>
      </c>
      <c r="T1" s="9" t="s">
        <v>760</v>
      </c>
    </row>
    <row r="2" spans="1:20" x14ac:dyDescent="0.4">
      <c r="A2" s="10">
        <v>1</v>
      </c>
      <c r="B2" s="18" t="s">
        <v>761</v>
      </c>
      <c r="C2" s="18" t="s">
        <v>1051</v>
      </c>
      <c r="D2" s="14">
        <v>312488.90000000002</v>
      </c>
      <c r="E2" s="12">
        <v>12</v>
      </c>
      <c r="F2" s="19">
        <f>D2/E2</f>
        <v>26040.741666666669</v>
      </c>
      <c r="G2" s="10" t="s">
        <v>762</v>
      </c>
      <c r="H2" s="10" t="s">
        <v>763</v>
      </c>
      <c r="I2" s="12">
        <v>13.5</v>
      </c>
      <c r="J2" s="10">
        <v>33.799999999999997</v>
      </c>
      <c r="K2" s="14">
        <f>I2/J2</f>
        <v>0.39940828402366868</v>
      </c>
      <c r="L2" s="10">
        <v>1.5</v>
      </c>
      <c r="M2" s="10" t="s">
        <v>1202</v>
      </c>
      <c r="N2" s="12">
        <v>0.5</v>
      </c>
      <c r="O2" s="10">
        <v>0.5</v>
      </c>
      <c r="P2" s="14">
        <f t="shared" ref="P2:P9" si="0">(K2*L2)+(N2*O2)</f>
        <v>0.84911242603550297</v>
      </c>
      <c r="Q2" s="20">
        <f t="shared" ref="Q2:Q10" si="1">(E2-P2)/E2</f>
        <v>0.92924063116370803</v>
      </c>
      <c r="R2" s="28">
        <v>12</v>
      </c>
      <c r="S2" s="20">
        <f>(R2-P2)/R2</f>
        <v>0.92924063116370803</v>
      </c>
      <c r="T2" s="14">
        <f t="shared" ref="T2:T11" si="2">F2*(R2-E2)</f>
        <v>0</v>
      </c>
    </row>
    <row r="3" spans="1:20" x14ac:dyDescent="0.4">
      <c r="A3" s="10">
        <v>2</v>
      </c>
      <c r="B3" s="18" t="s">
        <v>14</v>
      </c>
      <c r="C3" s="18" t="s">
        <v>1051</v>
      </c>
      <c r="D3" s="14">
        <v>208277.53</v>
      </c>
      <c r="E3" s="12">
        <v>11</v>
      </c>
      <c r="F3" s="19">
        <f t="shared" ref="F3:F11" si="3">D3/E3</f>
        <v>18934.320909090908</v>
      </c>
      <c r="G3" s="10" t="s">
        <v>764</v>
      </c>
      <c r="H3" s="10" t="s">
        <v>765</v>
      </c>
      <c r="I3" s="12">
        <v>28.25</v>
      </c>
      <c r="J3" s="10">
        <v>33.799999999999997</v>
      </c>
      <c r="K3" s="14">
        <f t="shared" ref="K3:K9" si="4">I3/J3</f>
        <v>0.83579881656804744</v>
      </c>
      <c r="L3" s="10">
        <v>1.5</v>
      </c>
      <c r="M3" s="10" t="s">
        <v>1190</v>
      </c>
      <c r="N3" s="12">
        <v>0.22</v>
      </c>
      <c r="O3" s="10">
        <v>0.5</v>
      </c>
      <c r="P3" s="14">
        <f t="shared" si="0"/>
        <v>1.3636982248520713</v>
      </c>
      <c r="Q3" s="20">
        <f t="shared" si="1"/>
        <v>0.87602743410435724</v>
      </c>
      <c r="R3" s="28">
        <v>12</v>
      </c>
      <c r="S3" s="20">
        <f t="shared" ref="S3:S10" si="5">(R3-P3)/R3</f>
        <v>0.88635848126232741</v>
      </c>
      <c r="T3" s="14">
        <f t="shared" si="2"/>
        <v>18934.320909090908</v>
      </c>
    </row>
    <row r="4" spans="1:20" x14ac:dyDescent="0.4">
      <c r="A4" s="10">
        <v>3</v>
      </c>
      <c r="B4" s="18" t="s">
        <v>13</v>
      </c>
      <c r="C4" s="18" t="s">
        <v>1051</v>
      </c>
      <c r="D4" s="14">
        <v>204992</v>
      </c>
      <c r="E4" s="12">
        <v>12</v>
      </c>
      <c r="F4" s="19">
        <f t="shared" si="3"/>
        <v>17082.666666666668</v>
      </c>
      <c r="G4" s="10" t="s">
        <v>766</v>
      </c>
      <c r="H4" s="10" t="s">
        <v>763</v>
      </c>
      <c r="I4" s="12">
        <v>33</v>
      </c>
      <c r="J4" s="10">
        <v>25.4</v>
      </c>
      <c r="K4" s="14">
        <f t="shared" si="4"/>
        <v>1.299212598425197</v>
      </c>
      <c r="L4" s="10">
        <v>1.5</v>
      </c>
      <c r="M4" s="10"/>
      <c r="N4" s="12"/>
      <c r="O4" s="10"/>
      <c r="P4" s="14">
        <f t="shared" si="0"/>
        <v>1.9488188976377954</v>
      </c>
      <c r="Q4" s="20">
        <f t="shared" si="1"/>
        <v>0.83759842519685035</v>
      </c>
      <c r="R4" s="28">
        <v>13</v>
      </c>
      <c r="S4" s="20">
        <f t="shared" si="5"/>
        <v>0.85009085402786178</v>
      </c>
      <c r="T4" s="14">
        <f t="shared" si="2"/>
        <v>17082.666666666668</v>
      </c>
    </row>
    <row r="5" spans="1:20" x14ac:dyDescent="0.4">
      <c r="A5" s="10">
        <v>4</v>
      </c>
      <c r="B5" s="18" t="s">
        <v>12</v>
      </c>
      <c r="C5" s="18" t="s">
        <v>1051</v>
      </c>
      <c r="D5" s="14">
        <v>176901.78999999998</v>
      </c>
      <c r="E5" s="12">
        <v>11</v>
      </c>
      <c r="F5" s="19">
        <f t="shared" si="3"/>
        <v>16081.980909090908</v>
      </c>
      <c r="G5" s="10" t="s">
        <v>767</v>
      </c>
      <c r="H5" s="10" t="s">
        <v>768</v>
      </c>
      <c r="I5" s="12">
        <v>21</v>
      </c>
      <c r="J5" s="10">
        <v>33.799999999999997</v>
      </c>
      <c r="K5" s="14">
        <f t="shared" si="4"/>
        <v>0.62130177514792906</v>
      </c>
      <c r="L5" s="10">
        <v>1.5</v>
      </c>
      <c r="M5" s="10" t="s">
        <v>769</v>
      </c>
      <c r="N5" s="12">
        <v>0.08</v>
      </c>
      <c r="O5" s="10">
        <v>5</v>
      </c>
      <c r="P5" s="14">
        <f t="shared" si="0"/>
        <v>1.3319526627218936</v>
      </c>
      <c r="Q5" s="20">
        <f t="shared" si="1"/>
        <v>0.87891339429800974</v>
      </c>
      <c r="R5" s="28">
        <v>11</v>
      </c>
      <c r="S5" s="20">
        <f t="shared" si="5"/>
        <v>0.87891339429800974</v>
      </c>
      <c r="T5" s="14">
        <f t="shared" si="2"/>
        <v>0</v>
      </c>
    </row>
    <row r="6" spans="1:20" x14ac:dyDescent="0.4">
      <c r="A6" s="10">
        <v>5</v>
      </c>
      <c r="B6" s="18" t="s">
        <v>17</v>
      </c>
      <c r="C6" s="18" t="s">
        <v>1051</v>
      </c>
      <c r="D6" s="14">
        <v>152001</v>
      </c>
      <c r="E6" s="12">
        <v>12</v>
      </c>
      <c r="F6" s="19">
        <f t="shared" si="3"/>
        <v>12666.75</v>
      </c>
      <c r="G6" s="10" t="s">
        <v>770</v>
      </c>
      <c r="H6" s="10" t="s">
        <v>771</v>
      </c>
      <c r="I6" s="12">
        <v>37.6</v>
      </c>
      <c r="J6" s="10">
        <v>25.4</v>
      </c>
      <c r="K6" s="14">
        <f t="shared" si="4"/>
        <v>1.4803149606299213</v>
      </c>
      <c r="L6" s="10">
        <v>1.5</v>
      </c>
      <c r="M6" s="10"/>
      <c r="N6" s="12"/>
      <c r="O6" s="10"/>
      <c r="P6" s="14">
        <f t="shared" si="0"/>
        <v>2.2204724409448819</v>
      </c>
      <c r="Q6" s="20">
        <f t="shared" si="1"/>
        <v>0.81496062992125984</v>
      </c>
      <c r="R6" s="28">
        <v>13</v>
      </c>
      <c r="S6" s="20">
        <f t="shared" si="5"/>
        <v>0.82919442761962447</v>
      </c>
      <c r="T6" s="14">
        <f t="shared" si="2"/>
        <v>12666.75</v>
      </c>
    </row>
    <row r="7" spans="1:20" ht="32" x14ac:dyDescent="0.4">
      <c r="A7" s="10">
        <v>6</v>
      </c>
      <c r="B7" s="18" t="s">
        <v>1200</v>
      </c>
      <c r="C7" s="26" t="s">
        <v>1201</v>
      </c>
      <c r="D7" s="14">
        <v>125201.04000000001</v>
      </c>
      <c r="E7" s="12">
        <v>11</v>
      </c>
      <c r="F7" s="19">
        <f t="shared" si="3"/>
        <v>11381.912727272727</v>
      </c>
      <c r="G7" s="10" t="s">
        <v>1193</v>
      </c>
      <c r="H7" s="10" t="s">
        <v>1194</v>
      </c>
      <c r="I7" s="12">
        <v>33</v>
      </c>
      <c r="J7" s="10">
        <v>25.4</v>
      </c>
      <c r="K7" s="14">
        <f t="shared" si="4"/>
        <v>1.299212598425197</v>
      </c>
      <c r="L7" s="10">
        <v>1.5</v>
      </c>
      <c r="M7" s="10"/>
      <c r="N7" s="12"/>
      <c r="O7" s="10"/>
      <c r="P7" s="14">
        <f t="shared" si="0"/>
        <v>1.9488188976377954</v>
      </c>
      <c r="Q7" s="20">
        <f t="shared" si="1"/>
        <v>0.82283464566929121</v>
      </c>
      <c r="R7" s="28">
        <v>12</v>
      </c>
      <c r="S7" s="20">
        <f t="shared" si="5"/>
        <v>0.83759842519685035</v>
      </c>
      <c r="T7" s="14">
        <f t="shared" si="2"/>
        <v>11381.912727272727</v>
      </c>
    </row>
    <row r="8" spans="1:20" x14ac:dyDescent="0.4">
      <c r="A8" s="10">
        <v>7</v>
      </c>
      <c r="B8" s="18" t="s">
        <v>773</v>
      </c>
      <c r="C8" s="18" t="s">
        <v>1051</v>
      </c>
      <c r="D8" s="14">
        <v>105489.98</v>
      </c>
      <c r="E8" s="12">
        <v>11</v>
      </c>
      <c r="F8" s="19">
        <f t="shared" si="3"/>
        <v>9589.9981818181823</v>
      </c>
      <c r="G8" s="10" t="s">
        <v>767</v>
      </c>
      <c r="H8" s="10" t="s">
        <v>768</v>
      </c>
      <c r="I8" s="12">
        <v>21</v>
      </c>
      <c r="J8" s="10">
        <v>33.799999999999997</v>
      </c>
      <c r="K8" s="14">
        <f t="shared" si="4"/>
        <v>0.62130177514792906</v>
      </c>
      <c r="L8" s="10">
        <v>1.5</v>
      </c>
      <c r="M8" s="10"/>
      <c r="N8" s="12"/>
      <c r="O8" s="10"/>
      <c r="P8" s="14">
        <f t="shared" si="0"/>
        <v>0.93195266272189359</v>
      </c>
      <c r="Q8" s="20">
        <f t="shared" si="1"/>
        <v>0.91527703066164601</v>
      </c>
      <c r="R8" s="28">
        <v>11</v>
      </c>
      <c r="S8" s="20">
        <f t="shared" si="5"/>
        <v>0.91527703066164601</v>
      </c>
      <c r="T8" s="14">
        <f t="shared" si="2"/>
        <v>0</v>
      </c>
    </row>
    <row r="9" spans="1:20" x14ac:dyDescent="0.4">
      <c r="A9" s="10">
        <v>8</v>
      </c>
      <c r="B9" s="18" t="s">
        <v>774</v>
      </c>
      <c r="C9" s="18" t="s">
        <v>1051</v>
      </c>
      <c r="D9" s="14">
        <v>85752.5</v>
      </c>
      <c r="E9" s="12">
        <v>12</v>
      </c>
      <c r="F9" s="19">
        <f t="shared" si="3"/>
        <v>7146.041666666667</v>
      </c>
      <c r="G9" s="10" t="s">
        <v>775</v>
      </c>
      <c r="H9" s="10" t="s">
        <v>776</v>
      </c>
      <c r="I9" s="12">
        <v>33</v>
      </c>
      <c r="J9" s="10">
        <v>25.4</v>
      </c>
      <c r="K9" s="14">
        <f t="shared" si="4"/>
        <v>1.299212598425197</v>
      </c>
      <c r="L9" s="10">
        <v>2</v>
      </c>
      <c r="M9" s="10"/>
      <c r="N9" s="12"/>
      <c r="O9" s="10"/>
      <c r="P9" s="14">
        <f t="shared" si="0"/>
        <v>2.598425196850394</v>
      </c>
      <c r="Q9" s="20">
        <f t="shared" si="1"/>
        <v>0.7834645669291338</v>
      </c>
      <c r="R9" s="28">
        <v>13</v>
      </c>
      <c r="S9" s="20">
        <f t="shared" si="5"/>
        <v>0.80012113870381585</v>
      </c>
      <c r="T9" s="14">
        <f t="shared" si="2"/>
        <v>7146.041666666667</v>
      </c>
    </row>
    <row r="10" spans="1:20" x14ac:dyDescent="0.4">
      <c r="A10" s="10">
        <v>10</v>
      </c>
      <c r="B10" s="18" t="s">
        <v>777</v>
      </c>
      <c r="C10" s="18" t="s">
        <v>1051</v>
      </c>
      <c r="D10" s="14">
        <v>47948.46</v>
      </c>
      <c r="E10" s="12">
        <v>7</v>
      </c>
      <c r="F10" s="19">
        <f t="shared" si="3"/>
        <v>6849.78</v>
      </c>
      <c r="G10" s="10"/>
      <c r="H10" s="10"/>
      <c r="I10" s="10"/>
      <c r="J10" s="10"/>
      <c r="K10" s="10"/>
      <c r="L10" s="10"/>
      <c r="M10" s="10"/>
      <c r="N10" s="10"/>
      <c r="O10" s="10"/>
      <c r="P10" s="12">
        <v>0.75</v>
      </c>
      <c r="Q10" s="20">
        <f t="shared" si="1"/>
        <v>0.8928571428571429</v>
      </c>
      <c r="R10" s="28">
        <v>8</v>
      </c>
      <c r="S10" s="20">
        <f t="shared" si="5"/>
        <v>0.90625</v>
      </c>
      <c r="T10" s="14">
        <f t="shared" si="2"/>
        <v>6849.78</v>
      </c>
    </row>
    <row r="11" spans="1:20" x14ac:dyDescent="0.4">
      <c r="A11" s="10">
        <v>11</v>
      </c>
      <c r="B11" s="18" t="s">
        <v>1178</v>
      </c>
      <c r="C11" s="18" t="s">
        <v>1051</v>
      </c>
      <c r="D11" s="12">
        <v>29642</v>
      </c>
      <c r="E11" s="12">
        <v>7</v>
      </c>
      <c r="F11" s="21">
        <f t="shared" si="3"/>
        <v>4234.5714285714284</v>
      </c>
      <c r="G11" s="10"/>
      <c r="H11" s="10"/>
      <c r="I11" s="12"/>
      <c r="J11" s="10"/>
      <c r="K11" s="14"/>
      <c r="L11" s="10"/>
      <c r="M11" s="10"/>
      <c r="N11" s="12"/>
      <c r="O11" s="10"/>
      <c r="P11" s="10"/>
      <c r="Q11" s="10"/>
      <c r="R11" s="28">
        <v>8</v>
      </c>
      <c r="S11" s="20"/>
      <c r="T11" s="12">
        <f t="shared" si="2"/>
        <v>4234.5714285714284</v>
      </c>
    </row>
    <row r="12" spans="1:20" x14ac:dyDescent="0.4">
      <c r="A12" s="10" t="s">
        <v>1198</v>
      </c>
      <c r="B12" s="18" t="s">
        <v>1196</v>
      </c>
      <c r="C12" s="18"/>
      <c r="D12" s="12"/>
      <c r="E12" s="12"/>
      <c r="F12" s="21"/>
      <c r="G12" s="11" t="s">
        <v>118</v>
      </c>
      <c r="H12" s="10" t="s">
        <v>765</v>
      </c>
      <c r="I12" s="10"/>
      <c r="J12" s="10"/>
      <c r="K12" s="14"/>
      <c r="L12" s="10">
        <v>1.5</v>
      </c>
      <c r="M12" s="11" t="s">
        <v>1195</v>
      </c>
      <c r="N12" s="11"/>
      <c r="O12" s="11">
        <v>0.5</v>
      </c>
      <c r="P12" s="10"/>
      <c r="Q12" s="10"/>
      <c r="R12" s="12"/>
      <c r="S12" s="20"/>
      <c r="T12" s="12"/>
    </row>
    <row r="13" spans="1:20" x14ac:dyDescent="0.4">
      <c r="A13" s="10" t="s">
        <v>1198</v>
      </c>
      <c r="B13" s="10" t="s">
        <v>1197</v>
      </c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20"/>
      <c r="R13" s="10"/>
      <c r="S13" s="10"/>
      <c r="T13" s="14"/>
    </row>
    <row r="14" spans="1:20" x14ac:dyDescent="0.4">
      <c r="A14" s="10" t="s">
        <v>1198</v>
      </c>
      <c r="B14" s="18" t="s">
        <v>1199</v>
      </c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</row>
    <row r="16" spans="1:20" x14ac:dyDescent="0.4">
      <c r="A16" s="10"/>
      <c r="B16" s="10" t="s">
        <v>1137</v>
      </c>
      <c r="C16" s="10"/>
      <c r="D16" s="10"/>
      <c r="E16" s="10"/>
      <c r="F16" s="10"/>
      <c r="G16" s="10" t="s">
        <v>1090</v>
      </c>
    </row>
    <row r="17" spans="1:7" ht="32" x14ac:dyDescent="0.4">
      <c r="A17" s="10" t="s">
        <v>1135</v>
      </c>
      <c r="B17" s="11" t="s">
        <v>1146</v>
      </c>
      <c r="C17" s="11" t="s">
        <v>1182</v>
      </c>
      <c r="D17" s="11" t="s">
        <v>1138</v>
      </c>
      <c r="E17" s="11" t="s">
        <v>1186</v>
      </c>
      <c r="F17" s="11" t="s">
        <v>1139</v>
      </c>
      <c r="G17" s="12">
        <v>13</v>
      </c>
    </row>
    <row r="18" spans="1:7" ht="48" x14ac:dyDescent="0.4">
      <c r="A18" s="10" t="s">
        <v>1135</v>
      </c>
      <c r="B18" s="11" t="s">
        <v>1158</v>
      </c>
      <c r="C18" s="11" t="s">
        <v>1155</v>
      </c>
      <c r="D18" s="11" t="s">
        <v>1156</v>
      </c>
      <c r="E18" s="11" t="s">
        <v>1157</v>
      </c>
      <c r="F18" s="11"/>
      <c r="G18" s="12">
        <v>12</v>
      </c>
    </row>
    <row r="19" spans="1:7" ht="32" x14ac:dyDescent="0.4">
      <c r="A19" s="11" t="s">
        <v>1144</v>
      </c>
      <c r="B19" s="11" t="s">
        <v>1140</v>
      </c>
      <c r="C19" s="11" t="s">
        <v>1179</v>
      </c>
      <c r="D19" s="11"/>
      <c r="E19" s="11"/>
      <c r="F19" s="11"/>
      <c r="G19" s="12">
        <v>12</v>
      </c>
    </row>
    <row r="20" spans="1:7" ht="32" x14ac:dyDescent="0.4">
      <c r="A20" s="11" t="s">
        <v>1145</v>
      </c>
      <c r="B20" s="11" t="s">
        <v>1141</v>
      </c>
      <c r="C20" s="11" t="s">
        <v>1187</v>
      </c>
      <c r="D20" s="11" t="s">
        <v>1188</v>
      </c>
      <c r="E20" s="11" t="s">
        <v>1142</v>
      </c>
      <c r="F20" s="11" t="s">
        <v>1143</v>
      </c>
      <c r="G20" s="12">
        <v>12</v>
      </c>
    </row>
    <row r="21" spans="1:7" x14ac:dyDescent="0.4">
      <c r="B21" s="17"/>
      <c r="C21" s="17"/>
      <c r="D21" s="17"/>
      <c r="E21" s="17"/>
      <c r="F21" s="17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E3F6B-007D-AB44-87B9-BE1D396E106F}">
  <sheetPr>
    <tabColor rgb="FFFF0000"/>
  </sheetPr>
  <dimension ref="A1:J14"/>
  <sheetViews>
    <sheetView zoomScale="117" workbookViewId="0">
      <selection activeCell="E6" sqref="E6"/>
    </sheetView>
  </sheetViews>
  <sheetFormatPr defaultColWidth="11" defaultRowHeight="16" x14ac:dyDescent="0.4"/>
  <cols>
    <col min="2" max="2" width="30.6640625" bestFit="1" customWidth="1"/>
    <col min="3" max="3" width="28.83203125" bestFit="1" customWidth="1"/>
    <col min="4" max="4" width="17.1640625" bestFit="1" customWidth="1"/>
    <col min="5" max="5" width="29.6640625" bestFit="1" customWidth="1"/>
    <col min="6" max="6" width="29.6640625" customWidth="1"/>
    <col min="7" max="7" width="18" bestFit="1" customWidth="1"/>
    <col min="8" max="8" width="29.5" bestFit="1" customWidth="1"/>
    <col min="9" max="9" width="42.83203125" customWidth="1"/>
    <col min="10" max="10" width="30.5" bestFit="1" customWidth="1"/>
  </cols>
  <sheetData>
    <row r="1" spans="1:10" x14ac:dyDescent="0.4">
      <c r="A1" s="9" t="s">
        <v>746</v>
      </c>
      <c r="B1" s="9" t="s">
        <v>747</v>
      </c>
      <c r="C1" s="9" t="s">
        <v>1052</v>
      </c>
      <c r="D1" s="9" t="s">
        <v>751</v>
      </c>
      <c r="E1" s="9" t="s">
        <v>755</v>
      </c>
      <c r="F1" s="9" t="s">
        <v>751</v>
      </c>
      <c r="G1" s="9" t="s">
        <v>1206</v>
      </c>
      <c r="H1" s="9" t="s">
        <v>751</v>
      </c>
      <c r="I1" s="9" t="s">
        <v>1207</v>
      </c>
      <c r="J1" s="9" t="s">
        <v>751</v>
      </c>
    </row>
    <row r="2" spans="1:10" x14ac:dyDescent="0.4">
      <c r="A2" s="10">
        <v>1</v>
      </c>
      <c r="B2" s="18" t="s">
        <v>761</v>
      </c>
      <c r="C2" s="10" t="s">
        <v>762</v>
      </c>
      <c r="D2" s="10" t="s">
        <v>763</v>
      </c>
      <c r="E2" s="10" t="s">
        <v>1202</v>
      </c>
      <c r="F2" s="10" t="s">
        <v>1203</v>
      </c>
      <c r="G2" s="10"/>
      <c r="H2" s="10"/>
      <c r="I2" s="10"/>
      <c r="J2" s="10"/>
    </row>
    <row r="3" spans="1:10" x14ac:dyDescent="0.4">
      <c r="A3" s="10">
        <v>2</v>
      </c>
      <c r="B3" s="18" t="s">
        <v>14</v>
      </c>
      <c r="C3" s="10" t="s">
        <v>764</v>
      </c>
      <c r="D3" s="10" t="s">
        <v>765</v>
      </c>
      <c r="E3" s="10" t="s">
        <v>1190</v>
      </c>
      <c r="F3" s="10" t="s">
        <v>1204</v>
      </c>
      <c r="G3" s="10"/>
      <c r="H3" s="10"/>
      <c r="I3" s="10"/>
      <c r="J3" s="10"/>
    </row>
    <row r="4" spans="1:10" x14ac:dyDescent="0.4">
      <c r="A4" s="10">
        <v>3</v>
      </c>
      <c r="B4" s="18" t="s">
        <v>13</v>
      </c>
      <c r="C4" s="10" t="s">
        <v>766</v>
      </c>
      <c r="D4" s="10" t="s">
        <v>763</v>
      </c>
      <c r="E4" s="10"/>
      <c r="F4" s="10"/>
      <c r="G4" s="10"/>
      <c r="H4" s="10"/>
      <c r="I4" s="10"/>
      <c r="J4" s="10"/>
    </row>
    <row r="5" spans="1:10" x14ac:dyDescent="0.4">
      <c r="A5" s="10">
        <v>4</v>
      </c>
      <c r="B5" s="18" t="s">
        <v>12</v>
      </c>
      <c r="C5" s="10" t="s">
        <v>767</v>
      </c>
      <c r="D5" s="10" t="s">
        <v>768</v>
      </c>
      <c r="E5" s="10" t="s">
        <v>1447</v>
      </c>
      <c r="F5" s="10"/>
      <c r="G5" s="10"/>
      <c r="H5" s="10"/>
      <c r="I5" s="10"/>
      <c r="J5" s="10"/>
    </row>
    <row r="6" spans="1:10" x14ac:dyDescent="0.4">
      <c r="A6" s="10">
        <v>5</v>
      </c>
      <c r="B6" s="18" t="s">
        <v>17</v>
      </c>
      <c r="C6" s="10" t="s">
        <v>770</v>
      </c>
      <c r="D6" s="10" t="s">
        <v>771</v>
      </c>
      <c r="E6" s="10"/>
      <c r="F6" s="10"/>
      <c r="G6" s="10"/>
      <c r="H6" s="10"/>
      <c r="I6" s="10"/>
      <c r="J6" s="10"/>
    </row>
    <row r="7" spans="1:10" x14ac:dyDescent="0.4">
      <c r="A7" s="10">
        <v>6</v>
      </c>
      <c r="B7" s="18" t="s">
        <v>1200</v>
      </c>
      <c r="C7" s="10" t="s">
        <v>1431</v>
      </c>
      <c r="D7" s="10" t="s">
        <v>1432</v>
      </c>
      <c r="E7" s="10"/>
      <c r="F7" s="10"/>
      <c r="G7" s="10"/>
      <c r="H7" s="10"/>
      <c r="I7" s="10"/>
      <c r="J7" s="10"/>
    </row>
    <row r="8" spans="1:10" x14ac:dyDescent="0.4">
      <c r="A8" s="10">
        <v>7</v>
      </c>
      <c r="B8" s="18" t="s">
        <v>773</v>
      </c>
      <c r="C8" s="10" t="s">
        <v>767</v>
      </c>
      <c r="D8" s="10" t="s">
        <v>768</v>
      </c>
      <c r="E8" s="10"/>
      <c r="F8" s="10"/>
      <c r="G8" s="10"/>
      <c r="H8" s="10"/>
      <c r="I8" s="10"/>
      <c r="J8" s="10"/>
    </row>
    <row r="9" spans="1:10" x14ac:dyDescent="0.4">
      <c r="A9" s="10">
        <v>8</v>
      </c>
      <c r="B9" s="18" t="s">
        <v>774</v>
      </c>
      <c r="C9" s="10" t="s">
        <v>775</v>
      </c>
      <c r="D9" s="10" t="s">
        <v>776</v>
      </c>
      <c r="E9" s="10"/>
      <c r="F9" s="10"/>
      <c r="G9" s="10"/>
      <c r="H9" s="10"/>
      <c r="I9" s="10"/>
      <c r="J9" s="10"/>
    </row>
    <row r="10" spans="1:10" x14ac:dyDescent="0.4">
      <c r="A10" s="10">
        <v>10</v>
      </c>
      <c r="B10" s="18" t="s">
        <v>777</v>
      </c>
      <c r="C10" s="10"/>
      <c r="D10" s="10"/>
      <c r="E10" s="10"/>
      <c r="F10" s="10"/>
      <c r="G10" s="10"/>
      <c r="H10" s="10"/>
      <c r="I10" s="10"/>
      <c r="J10" s="10"/>
    </row>
    <row r="11" spans="1:10" x14ac:dyDescent="0.4">
      <c r="A11" s="10">
        <v>11</v>
      </c>
      <c r="B11" s="18" t="s">
        <v>1178</v>
      </c>
      <c r="C11" s="10"/>
      <c r="D11" s="10"/>
      <c r="E11" s="10"/>
      <c r="F11" s="10"/>
      <c r="G11" s="10"/>
      <c r="H11" s="10"/>
      <c r="I11" s="10"/>
      <c r="J11" s="10"/>
    </row>
    <row r="12" spans="1:10" ht="48" x14ac:dyDescent="0.4">
      <c r="A12" s="10" t="s">
        <v>1198</v>
      </c>
      <c r="B12" s="18" t="s">
        <v>1196</v>
      </c>
      <c r="C12" s="11" t="s">
        <v>118</v>
      </c>
      <c r="D12" s="10" t="s">
        <v>765</v>
      </c>
      <c r="E12" s="11" t="s">
        <v>1195</v>
      </c>
      <c r="F12" s="11" t="s">
        <v>772</v>
      </c>
      <c r="G12" s="11" t="s">
        <v>1205</v>
      </c>
      <c r="H12" s="10" t="s">
        <v>1208</v>
      </c>
      <c r="I12" s="10" t="s">
        <v>1209</v>
      </c>
      <c r="J12" s="10" t="s">
        <v>1210</v>
      </c>
    </row>
    <row r="13" spans="1:10" x14ac:dyDescent="0.4">
      <c r="A13" s="10" t="s">
        <v>1198</v>
      </c>
      <c r="B13" s="10" t="s">
        <v>1197</v>
      </c>
      <c r="C13" s="10" t="s">
        <v>375</v>
      </c>
      <c r="D13" s="10"/>
      <c r="E13" s="10" t="s">
        <v>115</v>
      </c>
      <c r="F13" s="10" t="s">
        <v>765</v>
      </c>
      <c r="G13" s="10" t="s">
        <v>1430</v>
      </c>
      <c r="H13" s="10" t="s">
        <v>1420</v>
      </c>
      <c r="I13" s="10" t="s">
        <v>1211</v>
      </c>
      <c r="J13" s="10" t="s">
        <v>1212</v>
      </c>
    </row>
    <row r="14" spans="1:10" x14ac:dyDescent="0.4">
      <c r="A14" s="10" t="s">
        <v>1198</v>
      </c>
      <c r="B14" s="18" t="s">
        <v>1199</v>
      </c>
      <c r="C14" s="10" t="s">
        <v>117</v>
      </c>
      <c r="D14" s="10" t="s">
        <v>233</v>
      </c>
      <c r="E14" s="10" t="s">
        <v>1213</v>
      </c>
      <c r="F14" s="10" t="s">
        <v>1214</v>
      </c>
      <c r="G14" s="10" t="s">
        <v>1215</v>
      </c>
      <c r="H14" s="10"/>
      <c r="I14" s="10"/>
      <c r="J14" s="10"/>
    </row>
  </sheetData>
  <pageMargins left="0.7" right="0.7" top="0.75" bottom="0.75" header="0.3" footer="0.3"/>
  <pageSetup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CC31CD-8494-B544-9EAE-3F0A56A90148}">
  <sheetPr>
    <tabColor rgb="FFFF0000"/>
  </sheetPr>
  <dimension ref="A1:C16"/>
  <sheetViews>
    <sheetView workbookViewId="0">
      <selection activeCell="B14" sqref="B14"/>
    </sheetView>
  </sheetViews>
  <sheetFormatPr defaultColWidth="11" defaultRowHeight="16" x14ac:dyDescent="0.4"/>
  <cols>
    <col min="1" max="1" width="34.6640625" bestFit="1" customWidth="1"/>
    <col min="2" max="2" width="15.1640625" customWidth="1"/>
    <col min="3" max="3" width="15" bestFit="1" customWidth="1"/>
  </cols>
  <sheetData>
    <row r="1" spans="1:3" x14ac:dyDescent="0.4">
      <c r="A1" s="10" t="s">
        <v>442</v>
      </c>
      <c r="B1" s="10" t="s">
        <v>1147</v>
      </c>
      <c r="C1" s="10" t="s">
        <v>1171</v>
      </c>
    </row>
    <row r="2" spans="1:3" x14ac:dyDescent="0.4">
      <c r="A2" s="10" t="s">
        <v>1148</v>
      </c>
      <c r="B2" s="10" t="s">
        <v>1162</v>
      </c>
      <c r="C2" s="10" t="s">
        <v>1172</v>
      </c>
    </row>
    <row r="3" spans="1:3" x14ac:dyDescent="0.4">
      <c r="A3" s="10" t="s">
        <v>1149</v>
      </c>
      <c r="B3" s="10" t="s">
        <v>1162</v>
      </c>
      <c r="C3" s="10" t="s">
        <v>1172</v>
      </c>
    </row>
    <row r="4" spans="1:3" x14ac:dyDescent="0.4">
      <c r="A4" s="10" t="s">
        <v>1150</v>
      </c>
      <c r="B4" s="10" t="s">
        <v>1163</v>
      </c>
      <c r="C4" s="10"/>
    </row>
    <row r="5" spans="1:3" x14ac:dyDescent="0.4">
      <c r="A5" s="10" t="s">
        <v>1151</v>
      </c>
      <c r="B5" s="10" t="s">
        <v>1164</v>
      </c>
      <c r="C5" s="10" t="s">
        <v>1173</v>
      </c>
    </row>
    <row r="6" spans="1:3" x14ac:dyDescent="0.4">
      <c r="A6" s="10" t="s">
        <v>1152</v>
      </c>
      <c r="B6" s="10" t="s">
        <v>1164</v>
      </c>
      <c r="C6" s="10" t="s">
        <v>1173</v>
      </c>
    </row>
    <row r="7" spans="1:3" x14ac:dyDescent="0.4">
      <c r="A7" s="10" t="s">
        <v>1153</v>
      </c>
      <c r="B7" s="10" t="s">
        <v>1162</v>
      </c>
      <c r="C7" s="10" t="s">
        <v>1172</v>
      </c>
    </row>
    <row r="8" spans="1:3" x14ac:dyDescent="0.4">
      <c r="A8" s="10" t="s">
        <v>1154</v>
      </c>
      <c r="B8" s="10" t="s">
        <v>1162</v>
      </c>
      <c r="C8" s="10" t="s">
        <v>1172</v>
      </c>
    </row>
    <row r="9" spans="1:3" x14ac:dyDescent="0.4">
      <c r="A9" s="10" t="s">
        <v>1159</v>
      </c>
      <c r="B9" s="10" t="s">
        <v>1163</v>
      </c>
      <c r="C9" s="10"/>
    </row>
    <row r="10" spans="1:3" x14ac:dyDescent="0.4">
      <c r="A10" s="10" t="s">
        <v>1160</v>
      </c>
      <c r="B10" s="10" t="s">
        <v>1162</v>
      </c>
      <c r="C10" s="10" t="s">
        <v>1172</v>
      </c>
    </row>
    <row r="11" spans="1:3" x14ac:dyDescent="0.4">
      <c r="A11" s="10" t="s">
        <v>1161</v>
      </c>
      <c r="B11" s="10" t="s">
        <v>1162</v>
      </c>
      <c r="C11" s="10" t="s">
        <v>1172</v>
      </c>
    </row>
    <row r="12" spans="1:3" x14ac:dyDescent="0.4">
      <c r="A12" s="10" t="s">
        <v>1165</v>
      </c>
      <c r="B12" s="10" t="s">
        <v>1167</v>
      </c>
      <c r="C12" s="10" t="s">
        <v>1172</v>
      </c>
    </row>
    <row r="13" spans="1:3" x14ac:dyDescent="0.4">
      <c r="A13" s="10" t="s">
        <v>1166</v>
      </c>
      <c r="B13" s="10" t="s">
        <v>1167</v>
      </c>
      <c r="C13" s="10" t="s">
        <v>1172</v>
      </c>
    </row>
    <row r="14" spans="1:3" x14ac:dyDescent="0.4">
      <c r="A14" s="10" t="s">
        <v>1168</v>
      </c>
      <c r="B14" s="10" t="s">
        <v>1170</v>
      </c>
      <c r="C14" s="10" t="s">
        <v>1174</v>
      </c>
    </row>
    <row r="15" spans="1:3" x14ac:dyDescent="0.4">
      <c r="A15" s="10" t="s">
        <v>1169</v>
      </c>
      <c r="B15" s="10" t="s">
        <v>1170</v>
      </c>
      <c r="C15" s="10" t="s">
        <v>1174</v>
      </c>
    </row>
    <row r="16" spans="1:3" x14ac:dyDescent="0.4">
      <c r="A16" s="10" t="s">
        <v>1175</v>
      </c>
      <c r="B16" s="10" t="s">
        <v>1176</v>
      </c>
      <c r="C16" s="10" t="s">
        <v>1177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C6056-C649-FF47-A526-6DE2F600FAD5}">
  <sheetPr>
    <tabColor rgb="FFFF0000"/>
  </sheetPr>
  <dimension ref="A2:E78"/>
  <sheetViews>
    <sheetView topLeftCell="A68" workbookViewId="0">
      <selection activeCell="D89" sqref="D89"/>
    </sheetView>
  </sheetViews>
  <sheetFormatPr defaultColWidth="11" defaultRowHeight="16" x14ac:dyDescent="0.4"/>
  <cols>
    <col min="1" max="1" width="56.5" bestFit="1" customWidth="1"/>
    <col min="2" max="2" width="18" customWidth="1"/>
    <col min="3" max="3" width="36.33203125" customWidth="1"/>
    <col min="4" max="4" width="38.6640625" customWidth="1"/>
  </cols>
  <sheetData>
    <row r="2" spans="1:4" x14ac:dyDescent="0.4">
      <c r="A2" s="9" t="s">
        <v>1053</v>
      </c>
      <c r="B2" s="9" t="s">
        <v>1054</v>
      </c>
      <c r="C2" s="9" t="s">
        <v>1055</v>
      </c>
      <c r="D2" s="9"/>
    </row>
    <row r="3" spans="1:4" ht="48" x14ac:dyDescent="0.4">
      <c r="A3" s="10"/>
      <c r="B3" s="10"/>
      <c r="C3" s="11" t="s">
        <v>1124</v>
      </c>
      <c r="D3" s="11"/>
    </row>
    <row r="4" spans="1:4" x14ac:dyDescent="0.4">
      <c r="A4" s="10" t="s">
        <v>1056</v>
      </c>
      <c r="B4" s="22" t="s">
        <v>26</v>
      </c>
      <c r="C4" s="10" t="s">
        <v>1119</v>
      </c>
      <c r="D4" s="10"/>
    </row>
    <row r="5" spans="1:4" x14ac:dyDescent="0.4">
      <c r="A5" s="10" t="s">
        <v>1057</v>
      </c>
      <c r="B5" s="10" t="s">
        <v>1072</v>
      </c>
      <c r="C5" s="10" t="s">
        <v>1120</v>
      </c>
      <c r="D5" s="10"/>
    </row>
    <row r="6" spans="1:4" x14ac:dyDescent="0.4">
      <c r="A6" s="10" t="s">
        <v>1059</v>
      </c>
      <c r="B6" s="12">
        <v>13.63</v>
      </c>
      <c r="C6" s="16">
        <v>9.5</v>
      </c>
      <c r="D6" s="12"/>
    </row>
    <row r="7" spans="1:4" x14ac:dyDescent="0.4">
      <c r="A7" s="10" t="s">
        <v>1060</v>
      </c>
      <c r="B7" s="10">
        <v>369</v>
      </c>
      <c r="C7" s="10">
        <v>369</v>
      </c>
      <c r="D7" s="10"/>
    </row>
    <row r="8" spans="1:4" x14ac:dyDescent="0.4">
      <c r="A8" s="10" t="s">
        <v>1061</v>
      </c>
      <c r="B8" s="12">
        <v>0</v>
      </c>
      <c r="C8" s="14">
        <f>($B$6-C6)*C7*9</f>
        <v>13715.730000000003</v>
      </c>
      <c r="D8" s="14"/>
    </row>
    <row r="9" spans="1:4" x14ac:dyDescent="0.4">
      <c r="A9" s="10" t="s">
        <v>1062</v>
      </c>
      <c r="B9" s="12">
        <v>6</v>
      </c>
      <c r="C9" s="12">
        <v>12</v>
      </c>
      <c r="D9" s="12"/>
    </row>
    <row r="10" spans="1:4" x14ac:dyDescent="0.4">
      <c r="A10" s="10" t="s">
        <v>1063</v>
      </c>
      <c r="B10" s="12">
        <f>B7*B9</f>
        <v>2214</v>
      </c>
      <c r="C10" s="12">
        <f>C7*C9</f>
        <v>4428</v>
      </c>
      <c r="D10" s="12"/>
    </row>
    <row r="11" spans="1:4" x14ac:dyDescent="0.4">
      <c r="A11" s="10"/>
      <c r="B11" s="10"/>
      <c r="C11" s="10"/>
      <c r="D11" s="10"/>
    </row>
    <row r="12" spans="1:4" x14ac:dyDescent="0.4">
      <c r="A12" s="9" t="s">
        <v>1064</v>
      </c>
      <c r="B12" s="9"/>
      <c r="C12" s="15">
        <f>(C8+C10)</f>
        <v>18143.730000000003</v>
      </c>
      <c r="D12" s="15"/>
    </row>
    <row r="17" spans="1:5" x14ac:dyDescent="0.4">
      <c r="A17" s="9" t="s">
        <v>1065</v>
      </c>
      <c r="B17" s="9" t="s">
        <v>1054</v>
      </c>
      <c r="C17" s="9" t="s">
        <v>1183</v>
      </c>
      <c r="D17" s="9"/>
    </row>
    <row r="18" spans="1:5" ht="64" x14ac:dyDescent="0.4">
      <c r="A18" s="10"/>
      <c r="B18" s="11"/>
      <c r="C18" s="11" t="s">
        <v>1121</v>
      </c>
      <c r="D18" s="11"/>
    </row>
    <row r="19" spans="1:5" x14ac:dyDescent="0.4">
      <c r="A19" s="10" t="s">
        <v>1056</v>
      </c>
      <c r="B19" s="10" t="s">
        <v>1114</v>
      </c>
      <c r="C19" s="22" t="s">
        <v>1066</v>
      </c>
      <c r="D19" s="10"/>
    </row>
    <row r="20" spans="1:5" x14ac:dyDescent="0.4">
      <c r="A20" s="10" t="s">
        <v>1057</v>
      </c>
      <c r="B20" s="10" t="s">
        <v>1114</v>
      </c>
      <c r="C20" s="10" t="s">
        <v>1067</v>
      </c>
      <c r="D20" s="10"/>
    </row>
    <row r="21" spans="1:5" x14ac:dyDescent="0.4">
      <c r="A21" s="10" t="s">
        <v>1059</v>
      </c>
      <c r="B21" s="12">
        <v>20.2</v>
      </c>
      <c r="C21" s="13">
        <v>14</v>
      </c>
      <c r="D21" s="13"/>
    </row>
    <row r="22" spans="1:5" x14ac:dyDescent="0.4">
      <c r="A22" s="10" t="s">
        <v>1060</v>
      </c>
      <c r="B22" s="10">
        <v>35</v>
      </c>
      <c r="C22" s="10">
        <v>35</v>
      </c>
      <c r="D22" s="10"/>
    </row>
    <row r="23" spans="1:5" x14ac:dyDescent="0.4">
      <c r="A23" s="10" t="s">
        <v>1061</v>
      </c>
      <c r="B23" s="12">
        <v>0</v>
      </c>
      <c r="C23" s="14">
        <f>($B$21-C21)*C22*12</f>
        <v>2603.9999999999995</v>
      </c>
      <c r="D23" s="14"/>
    </row>
    <row r="24" spans="1:5" x14ac:dyDescent="0.4">
      <c r="A24" s="10" t="s">
        <v>1062</v>
      </c>
      <c r="B24" s="12"/>
      <c r="C24" s="12">
        <v>12</v>
      </c>
      <c r="D24" s="12"/>
    </row>
    <row r="25" spans="1:5" x14ac:dyDescent="0.4">
      <c r="A25" s="10" t="s">
        <v>1063</v>
      </c>
      <c r="B25" s="12">
        <f>B22*B24</f>
        <v>0</v>
      </c>
      <c r="C25" s="12">
        <f>C22*C24</f>
        <v>420</v>
      </c>
      <c r="D25" s="12"/>
    </row>
    <row r="26" spans="1:5" x14ac:dyDescent="0.4">
      <c r="A26" s="10"/>
      <c r="B26" s="10"/>
      <c r="C26" s="10"/>
      <c r="D26" s="10"/>
    </row>
    <row r="27" spans="1:5" x14ac:dyDescent="0.4">
      <c r="A27" s="9" t="s">
        <v>1064</v>
      </c>
      <c r="B27" s="9"/>
      <c r="C27" s="15">
        <f>(C25-$B$25)+C23</f>
        <v>3023.9999999999995</v>
      </c>
      <c r="D27" s="15"/>
    </row>
    <row r="30" spans="1:5" x14ac:dyDescent="0.4">
      <c r="A30" s="9" t="s">
        <v>1068</v>
      </c>
      <c r="B30" s="9" t="s">
        <v>1054</v>
      </c>
      <c r="C30" s="9" t="s">
        <v>1055</v>
      </c>
      <c r="D30" s="9"/>
    </row>
    <row r="31" spans="1:5" ht="64" x14ac:dyDescent="0.4">
      <c r="A31" s="10"/>
      <c r="B31" s="11" t="s">
        <v>1123</v>
      </c>
      <c r="C31" s="11"/>
      <c r="D31" s="11"/>
      <c r="E31" s="23" t="s">
        <v>1181</v>
      </c>
    </row>
    <row r="32" spans="1:5" x14ac:dyDescent="0.4">
      <c r="A32" s="10" t="s">
        <v>1056</v>
      </c>
      <c r="B32" s="10" t="s">
        <v>1122</v>
      </c>
      <c r="C32" s="22" t="s">
        <v>1184</v>
      </c>
      <c r="D32" s="10"/>
    </row>
    <row r="33" spans="1:4" x14ac:dyDescent="0.4">
      <c r="A33" s="10" t="s">
        <v>1057</v>
      </c>
      <c r="B33" s="10" t="s">
        <v>1031</v>
      </c>
      <c r="C33" s="10" t="s">
        <v>1185</v>
      </c>
      <c r="D33" s="10"/>
    </row>
    <row r="34" spans="1:4" x14ac:dyDescent="0.4">
      <c r="A34" s="10" t="s">
        <v>1059</v>
      </c>
      <c r="B34" s="12">
        <v>33</v>
      </c>
      <c r="C34" s="16">
        <v>24.5</v>
      </c>
      <c r="D34" s="16"/>
    </row>
    <row r="35" spans="1:4" x14ac:dyDescent="0.4">
      <c r="A35" s="10" t="s">
        <v>1060</v>
      </c>
      <c r="B35" s="10">
        <v>140</v>
      </c>
      <c r="C35" s="10">
        <v>140</v>
      </c>
      <c r="D35" s="10"/>
    </row>
    <row r="36" spans="1:4" x14ac:dyDescent="0.4">
      <c r="A36" s="10" t="s">
        <v>1061</v>
      </c>
      <c r="B36" s="12">
        <v>0</v>
      </c>
      <c r="C36" s="14">
        <f>($B$34-C34)*C35*6</f>
        <v>7140</v>
      </c>
      <c r="D36" s="14"/>
    </row>
    <row r="37" spans="1:4" x14ac:dyDescent="0.4">
      <c r="A37" s="10" t="s">
        <v>1062</v>
      </c>
      <c r="B37" s="12">
        <v>20</v>
      </c>
      <c r="C37" s="12">
        <v>36</v>
      </c>
      <c r="D37" s="12"/>
    </row>
    <row r="38" spans="1:4" x14ac:dyDescent="0.4">
      <c r="A38" s="10" t="s">
        <v>1063</v>
      </c>
      <c r="B38" s="12">
        <f>B35*B37</f>
        <v>2800</v>
      </c>
      <c r="C38" s="12">
        <f>C35*C37</f>
        <v>5040</v>
      </c>
      <c r="D38" s="12"/>
    </row>
    <row r="39" spans="1:4" x14ac:dyDescent="0.4">
      <c r="A39" s="10"/>
      <c r="B39" s="10"/>
      <c r="C39" s="10"/>
      <c r="D39" s="10"/>
    </row>
    <row r="40" spans="1:4" x14ac:dyDescent="0.4">
      <c r="A40" s="9" t="s">
        <v>1064</v>
      </c>
      <c r="B40" s="9"/>
      <c r="C40" s="15">
        <f>(C38-$B$38)+C36</f>
        <v>9380</v>
      </c>
      <c r="D40" s="15"/>
    </row>
    <row r="43" spans="1:4" x14ac:dyDescent="0.4">
      <c r="A43" s="9" t="s">
        <v>1126</v>
      </c>
      <c r="B43" s="9" t="s">
        <v>1054</v>
      </c>
      <c r="C43" s="9"/>
      <c r="D43" s="9"/>
    </row>
    <row r="44" spans="1:4" x14ac:dyDescent="0.4">
      <c r="A44" s="10"/>
      <c r="B44" s="11"/>
      <c r="C44" s="17"/>
      <c r="D44" s="11"/>
    </row>
    <row r="45" spans="1:4" x14ac:dyDescent="0.4">
      <c r="A45" s="10" t="s">
        <v>1056</v>
      </c>
      <c r="B45" s="10" t="s">
        <v>38</v>
      </c>
    </row>
    <row r="46" spans="1:4" x14ac:dyDescent="0.4">
      <c r="A46" s="10" t="s">
        <v>1057</v>
      </c>
      <c r="B46" s="22" t="s">
        <v>1125</v>
      </c>
      <c r="C46" s="10"/>
      <c r="D46" s="10"/>
    </row>
    <row r="47" spans="1:4" x14ac:dyDescent="0.4">
      <c r="A47" s="10" t="s">
        <v>1059</v>
      </c>
      <c r="B47" s="12">
        <v>20.5</v>
      </c>
      <c r="C47" s="16"/>
      <c r="D47" s="16"/>
    </row>
    <row r="48" spans="1:4" x14ac:dyDescent="0.4">
      <c r="A48" s="10" t="s">
        <v>1060</v>
      </c>
      <c r="B48" s="10">
        <v>78</v>
      </c>
      <c r="C48" s="10"/>
      <c r="D48" s="10"/>
    </row>
    <row r="49" spans="1:4" x14ac:dyDescent="0.4">
      <c r="A49" s="10" t="s">
        <v>1061</v>
      </c>
      <c r="B49" s="12">
        <v>0</v>
      </c>
      <c r="C49" s="14"/>
      <c r="D49" s="14"/>
    </row>
    <row r="50" spans="1:4" x14ac:dyDescent="0.4">
      <c r="A50" s="10" t="s">
        <v>1062</v>
      </c>
      <c r="B50" s="12">
        <v>12</v>
      </c>
      <c r="C50" s="12"/>
      <c r="D50" s="12"/>
    </row>
    <row r="51" spans="1:4" x14ac:dyDescent="0.4">
      <c r="A51" s="10" t="s">
        <v>1063</v>
      </c>
      <c r="B51" s="12">
        <f>B48*B50</f>
        <v>936</v>
      </c>
      <c r="C51" s="12"/>
      <c r="D51" s="12"/>
    </row>
    <row r="52" spans="1:4" x14ac:dyDescent="0.4">
      <c r="A52" s="10"/>
      <c r="B52" s="10"/>
      <c r="C52" s="10"/>
      <c r="D52" s="10"/>
    </row>
    <row r="53" spans="1:4" x14ac:dyDescent="0.4">
      <c r="A53" s="9" t="s">
        <v>1064</v>
      </c>
      <c r="B53" s="9"/>
      <c r="C53" s="15"/>
      <c r="D53" s="15"/>
    </row>
    <row r="56" spans="1:4" x14ac:dyDescent="0.4">
      <c r="A56" s="9" t="s">
        <v>1117</v>
      </c>
      <c r="B56" s="9" t="s">
        <v>1054</v>
      </c>
      <c r="C56" s="9"/>
      <c r="D56" s="9"/>
    </row>
    <row r="57" spans="1:4" ht="48" x14ac:dyDescent="0.4">
      <c r="A57" s="10"/>
      <c r="B57" s="11" t="s">
        <v>1180</v>
      </c>
      <c r="C57" s="11"/>
      <c r="D57" s="11"/>
    </row>
    <row r="58" spans="1:4" x14ac:dyDescent="0.4">
      <c r="A58" s="10" t="s">
        <v>1056</v>
      </c>
      <c r="B58" s="22" t="s">
        <v>1127</v>
      </c>
      <c r="C58" t="s">
        <v>1189</v>
      </c>
      <c r="D58" s="10"/>
    </row>
    <row r="59" spans="1:4" x14ac:dyDescent="0.4">
      <c r="A59" s="10" t="s">
        <v>1057</v>
      </c>
      <c r="B59" s="10" t="s">
        <v>1035</v>
      </c>
      <c r="C59" s="10" t="s">
        <v>1069</v>
      </c>
      <c r="D59" s="10"/>
    </row>
    <row r="60" spans="1:4" x14ac:dyDescent="0.4">
      <c r="A60" s="10" t="s">
        <v>1059</v>
      </c>
      <c r="B60" s="12">
        <v>7</v>
      </c>
      <c r="C60" s="12">
        <v>6</v>
      </c>
      <c r="D60" s="16"/>
    </row>
    <row r="61" spans="1:4" x14ac:dyDescent="0.4">
      <c r="A61" s="10" t="s">
        <v>1060</v>
      </c>
      <c r="B61" s="10">
        <v>144</v>
      </c>
      <c r="C61" s="10"/>
      <c r="D61" s="10"/>
    </row>
    <row r="62" spans="1:4" x14ac:dyDescent="0.4">
      <c r="A62" s="10" t="s">
        <v>1061</v>
      </c>
      <c r="B62" s="12">
        <v>0</v>
      </c>
      <c r="C62" s="14"/>
      <c r="D62" s="14"/>
    </row>
    <row r="63" spans="1:4" x14ac:dyDescent="0.4">
      <c r="A63" s="10" t="s">
        <v>1062</v>
      </c>
      <c r="B63" s="12">
        <v>3</v>
      </c>
      <c r="C63" s="12"/>
      <c r="D63" s="12"/>
    </row>
    <row r="64" spans="1:4" x14ac:dyDescent="0.4">
      <c r="A64" s="10" t="s">
        <v>1063</v>
      </c>
      <c r="B64" s="12">
        <f>B61*B63</f>
        <v>432</v>
      </c>
      <c r="C64" s="12"/>
      <c r="D64" s="12"/>
    </row>
    <row r="65" spans="1:5" x14ac:dyDescent="0.4">
      <c r="A65" s="10"/>
      <c r="B65" s="10"/>
      <c r="C65" s="10"/>
      <c r="D65" s="10"/>
    </row>
    <row r="66" spans="1:5" x14ac:dyDescent="0.4">
      <c r="A66" s="9" t="s">
        <v>1064</v>
      </c>
      <c r="B66" s="9"/>
      <c r="C66" s="15"/>
      <c r="D66" s="15"/>
    </row>
    <row r="68" spans="1:5" x14ac:dyDescent="0.4">
      <c r="A68" s="9" t="s">
        <v>1118</v>
      </c>
      <c r="B68" s="9" t="s">
        <v>1054</v>
      </c>
      <c r="C68" s="9"/>
      <c r="D68" s="9"/>
    </row>
    <row r="69" spans="1:5" ht="112" x14ac:dyDescent="0.4">
      <c r="A69" s="10"/>
      <c r="B69" s="11" t="s">
        <v>1130</v>
      </c>
      <c r="C69" s="17" t="s">
        <v>1131</v>
      </c>
      <c r="D69" s="11" t="s">
        <v>1132</v>
      </c>
    </row>
    <row r="70" spans="1:5" x14ac:dyDescent="0.4">
      <c r="A70" s="10" t="s">
        <v>1056</v>
      </c>
      <c r="B70" s="10" t="s">
        <v>1129</v>
      </c>
      <c r="C70" t="s">
        <v>536</v>
      </c>
      <c r="D70" s="25" t="s">
        <v>1133</v>
      </c>
      <c r="E70" s="24"/>
    </row>
    <row r="71" spans="1:5" x14ac:dyDescent="0.4">
      <c r="A71" s="10" t="s">
        <v>1057</v>
      </c>
      <c r="B71" s="10" t="s">
        <v>1128</v>
      </c>
      <c r="C71" s="10" t="s">
        <v>1069</v>
      </c>
      <c r="D71" s="10" t="s">
        <v>1104</v>
      </c>
    </row>
    <row r="72" spans="1:5" x14ac:dyDescent="0.4">
      <c r="A72" s="10" t="s">
        <v>1059</v>
      </c>
      <c r="B72" s="12">
        <v>39</v>
      </c>
      <c r="C72" s="16">
        <v>15</v>
      </c>
      <c r="D72" s="16">
        <v>19</v>
      </c>
    </row>
    <row r="73" spans="1:5" x14ac:dyDescent="0.4">
      <c r="A73" s="10" t="s">
        <v>1060</v>
      </c>
      <c r="B73" s="10">
        <v>109</v>
      </c>
      <c r="C73" s="10">
        <v>109</v>
      </c>
      <c r="D73" s="10">
        <v>109</v>
      </c>
    </row>
    <row r="74" spans="1:5" x14ac:dyDescent="0.4">
      <c r="A74" s="10" t="s">
        <v>1061</v>
      </c>
      <c r="B74" s="12">
        <v>0</v>
      </c>
      <c r="C74" s="14">
        <f>($B$72-C72)*C73*6</f>
        <v>15696</v>
      </c>
      <c r="D74" s="14">
        <f>($B$72-D72)*D73*6</f>
        <v>13080</v>
      </c>
    </row>
    <row r="75" spans="1:5" x14ac:dyDescent="0.4">
      <c r="A75" s="10" t="s">
        <v>1062</v>
      </c>
      <c r="B75" s="12">
        <v>10</v>
      </c>
      <c r="C75" s="12">
        <v>10</v>
      </c>
      <c r="D75" s="12">
        <v>13</v>
      </c>
    </row>
    <row r="76" spans="1:5" x14ac:dyDescent="0.4">
      <c r="A76" s="10" t="s">
        <v>1063</v>
      </c>
      <c r="B76" s="12">
        <f>B73*B75</f>
        <v>1090</v>
      </c>
      <c r="C76" s="12">
        <f>C73*C75</f>
        <v>1090</v>
      </c>
      <c r="D76" s="12">
        <f>D73*D75</f>
        <v>1417</v>
      </c>
    </row>
    <row r="77" spans="1:5" x14ac:dyDescent="0.4">
      <c r="A77" s="10"/>
      <c r="B77" s="10"/>
      <c r="C77" s="10"/>
      <c r="D77" s="10"/>
    </row>
    <row r="78" spans="1:5" x14ac:dyDescent="0.4">
      <c r="A78" s="9" t="s">
        <v>1064</v>
      </c>
      <c r="B78" s="9"/>
      <c r="C78" s="15">
        <f>(C76-$B$61)+C74</f>
        <v>16642</v>
      </c>
      <c r="D78" s="15">
        <f>(D76-$B$38)+D74</f>
        <v>11697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211353-37A1-224B-8718-E5FBC02D498E}">
  <sheetPr>
    <tabColor rgb="FFFF0000"/>
  </sheetPr>
  <dimension ref="A1:C58"/>
  <sheetViews>
    <sheetView tabSelected="1" topLeftCell="A11" zoomScale="121" zoomScaleNormal="121" workbookViewId="0">
      <selection activeCell="E21" sqref="E21"/>
    </sheetView>
  </sheetViews>
  <sheetFormatPr defaultColWidth="11" defaultRowHeight="16" x14ac:dyDescent="0.4"/>
  <cols>
    <col min="1" max="1" width="20.33203125" bestFit="1" customWidth="1"/>
    <col min="2" max="2" width="33.33203125" bestFit="1" customWidth="1"/>
    <col min="3" max="3" width="29.33203125" bestFit="1" customWidth="1"/>
  </cols>
  <sheetData>
    <row r="1" spans="1:3" x14ac:dyDescent="0.4">
      <c r="A1" s="49" t="s">
        <v>0</v>
      </c>
      <c r="B1" s="49" t="s">
        <v>1073</v>
      </c>
      <c r="C1" s="49" t="s">
        <v>1057</v>
      </c>
    </row>
    <row r="2" spans="1:3" x14ac:dyDescent="0.4">
      <c r="A2" s="51" t="s">
        <v>1088</v>
      </c>
      <c r="B2" s="51" t="s">
        <v>1082</v>
      </c>
      <c r="C2" s="51" t="s">
        <v>1028</v>
      </c>
    </row>
    <row r="3" spans="1:3" x14ac:dyDescent="0.4">
      <c r="A3" s="53" t="s">
        <v>1088</v>
      </c>
      <c r="B3" s="53" t="s">
        <v>1074</v>
      </c>
      <c r="C3" s="53" t="s">
        <v>1075</v>
      </c>
    </row>
    <row r="4" spans="1:3" x14ac:dyDescent="0.4">
      <c r="A4" s="51" t="s">
        <v>1088</v>
      </c>
      <c r="B4" s="51" t="s">
        <v>448</v>
      </c>
      <c r="C4" s="51" t="s">
        <v>1035</v>
      </c>
    </row>
    <row r="5" spans="1:3" x14ac:dyDescent="0.4">
      <c r="A5" s="53" t="s">
        <v>1093</v>
      </c>
      <c r="B5" s="53" t="s">
        <v>1071</v>
      </c>
      <c r="C5" s="53" t="s">
        <v>1076</v>
      </c>
    </row>
    <row r="6" spans="1:3" x14ac:dyDescent="0.4">
      <c r="A6" s="51" t="s">
        <v>1088</v>
      </c>
      <c r="B6" s="51" t="s">
        <v>480</v>
      </c>
      <c r="C6" s="51" t="s">
        <v>1035</v>
      </c>
    </row>
    <row r="7" spans="1:3" x14ac:dyDescent="0.4">
      <c r="A7" s="53" t="s">
        <v>1089</v>
      </c>
      <c r="B7" s="53" t="s">
        <v>1083</v>
      </c>
      <c r="C7" s="53" t="s">
        <v>1070</v>
      </c>
    </row>
    <row r="8" spans="1:3" x14ac:dyDescent="0.4">
      <c r="A8" s="51" t="s">
        <v>1088</v>
      </c>
      <c r="B8" s="51" t="s">
        <v>1084</v>
      </c>
      <c r="C8" s="51" t="s">
        <v>1035</v>
      </c>
    </row>
    <row r="9" spans="1:3" x14ac:dyDescent="0.4">
      <c r="A9" s="53" t="s">
        <v>1091</v>
      </c>
      <c r="B9" s="53" t="s">
        <v>1085</v>
      </c>
      <c r="C9" s="53" t="s">
        <v>1028</v>
      </c>
    </row>
    <row r="10" spans="1:3" x14ac:dyDescent="0.4">
      <c r="A10" s="53" t="s">
        <v>1092</v>
      </c>
      <c r="B10" s="53" t="s">
        <v>1086</v>
      </c>
      <c r="C10" s="53" t="s">
        <v>1087</v>
      </c>
    </row>
    <row r="11" spans="1:3" x14ac:dyDescent="0.4">
      <c r="A11" s="53" t="s">
        <v>1094</v>
      </c>
      <c r="B11" s="53" t="s">
        <v>1095</v>
      </c>
      <c r="C11" s="53" t="s">
        <v>1096</v>
      </c>
    </row>
    <row r="12" spans="1:3" x14ac:dyDescent="0.4">
      <c r="A12" s="53" t="s">
        <v>214</v>
      </c>
      <c r="B12" s="53" t="s">
        <v>1191</v>
      </c>
      <c r="C12" s="53" t="s">
        <v>1192</v>
      </c>
    </row>
    <row r="13" spans="1:3" x14ac:dyDescent="0.4">
      <c r="A13" s="53" t="s">
        <v>40</v>
      </c>
      <c r="B13" s="53" t="s">
        <v>518</v>
      </c>
      <c r="C13" s="53" t="s">
        <v>1077</v>
      </c>
    </row>
    <row r="14" spans="1:3" x14ac:dyDescent="0.4">
      <c r="A14" s="53" t="s">
        <v>40</v>
      </c>
      <c r="B14" s="53" t="s">
        <v>517</v>
      </c>
      <c r="C14" s="53" t="s">
        <v>1070</v>
      </c>
    </row>
    <row r="15" spans="1:3" x14ac:dyDescent="0.4">
      <c r="A15" s="53" t="s">
        <v>40</v>
      </c>
      <c r="B15" s="53" t="s">
        <v>1097</v>
      </c>
      <c r="C15" s="53" t="s">
        <v>1076</v>
      </c>
    </row>
    <row r="16" spans="1:3" x14ac:dyDescent="0.4">
      <c r="A16" s="53" t="s">
        <v>40</v>
      </c>
      <c r="B16" s="53" t="s">
        <v>1179</v>
      </c>
      <c r="C16" s="53" t="s">
        <v>1185</v>
      </c>
    </row>
    <row r="17" spans="1:3" x14ac:dyDescent="0.4">
      <c r="A17" s="53" t="s">
        <v>232</v>
      </c>
      <c r="B17" s="53" t="s">
        <v>1098</v>
      </c>
      <c r="C17" s="53" t="s">
        <v>1031</v>
      </c>
    </row>
    <row r="18" spans="1:3" x14ac:dyDescent="0.4">
      <c r="A18" s="53" t="s">
        <v>232</v>
      </c>
      <c r="B18" s="53" t="s">
        <v>1283</v>
      </c>
      <c r="C18" s="53" t="s">
        <v>1070</v>
      </c>
    </row>
    <row r="19" spans="1:3" x14ac:dyDescent="0.4">
      <c r="A19" s="53" t="s">
        <v>232</v>
      </c>
      <c r="B19" s="53" t="s">
        <v>541</v>
      </c>
      <c r="C19" s="53" t="s">
        <v>1078</v>
      </c>
    </row>
    <row r="20" spans="1:3" x14ac:dyDescent="0.4">
      <c r="A20" s="53" t="s">
        <v>232</v>
      </c>
      <c r="B20" s="53" t="s">
        <v>538</v>
      </c>
      <c r="C20" s="53" t="s">
        <v>1087</v>
      </c>
    </row>
    <row r="21" spans="1:3" x14ac:dyDescent="0.4">
      <c r="A21" s="68" t="s">
        <v>232</v>
      </c>
      <c r="B21" s="68" t="s">
        <v>1100</v>
      </c>
      <c r="C21" s="68" t="s">
        <v>1103</v>
      </c>
    </row>
    <row r="22" spans="1:3" x14ac:dyDescent="0.4">
      <c r="A22" s="68" t="s">
        <v>232</v>
      </c>
      <c r="B22" s="68" t="s">
        <v>1101</v>
      </c>
      <c r="C22" s="68" t="s">
        <v>1103</v>
      </c>
    </row>
    <row r="23" spans="1:3" x14ac:dyDescent="0.4">
      <c r="A23" s="53" t="s">
        <v>232</v>
      </c>
      <c r="B23" s="53" t="s">
        <v>1102</v>
      </c>
      <c r="C23" s="53" t="s">
        <v>1104</v>
      </c>
    </row>
    <row r="24" spans="1:3" x14ac:dyDescent="0.4">
      <c r="A24" s="53" t="s">
        <v>317</v>
      </c>
      <c r="B24" s="53" t="s">
        <v>1099</v>
      </c>
      <c r="C24" s="53" t="s">
        <v>1070</v>
      </c>
    </row>
    <row r="25" spans="1:3" x14ac:dyDescent="0.4">
      <c r="A25" s="53" t="s">
        <v>317</v>
      </c>
      <c r="B25" s="53" t="s">
        <v>1105</v>
      </c>
      <c r="C25" s="53" t="s">
        <v>1087</v>
      </c>
    </row>
    <row r="26" spans="1:3" x14ac:dyDescent="0.4">
      <c r="A26" s="53" t="s">
        <v>327</v>
      </c>
      <c r="B26" s="53" t="s">
        <v>61</v>
      </c>
      <c r="C26" s="53" t="s">
        <v>1017</v>
      </c>
    </row>
    <row r="27" spans="1:3" x14ac:dyDescent="0.4">
      <c r="A27" s="53" t="s">
        <v>327</v>
      </c>
      <c r="B27" s="53" t="s">
        <v>62</v>
      </c>
      <c r="C27" s="53" t="s">
        <v>1017</v>
      </c>
    </row>
    <row r="28" spans="1:3" x14ac:dyDescent="0.4">
      <c r="A28" s="53" t="s">
        <v>327</v>
      </c>
      <c r="B28" s="53" t="s">
        <v>74</v>
      </c>
      <c r="C28" s="53" t="s">
        <v>1076</v>
      </c>
    </row>
    <row r="29" spans="1:3" x14ac:dyDescent="0.4">
      <c r="A29" s="53" t="s">
        <v>327</v>
      </c>
      <c r="B29" s="53" t="s">
        <v>1106</v>
      </c>
      <c r="C29" s="53" t="s">
        <v>1039</v>
      </c>
    </row>
    <row r="30" spans="1:3" x14ac:dyDescent="0.4">
      <c r="A30" s="53" t="s">
        <v>327</v>
      </c>
      <c r="B30" s="53" t="s">
        <v>1107</v>
      </c>
      <c r="C30" s="53" t="s">
        <v>1039</v>
      </c>
    </row>
    <row r="31" spans="1:3" x14ac:dyDescent="0.4">
      <c r="A31" s="53" t="s">
        <v>327</v>
      </c>
      <c r="B31" s="53" t="s">
        <v>1108</v>
      </c>
      <c r="C31" s="53" t="s">
        <v>1039</v>
      </c>
    </row>
    <row r="32" spans="1:3" x14ac:dyDescent="0.4">
      <c r="A32" s="53" t="s">
        <v>327</v>
      </c>
      <c r="B32" s="53" t="s">
        <v>602</v>
      </c>
      <c r="C32" s="53" t="s">
        <v>1070</v>
      </c>
    </row>
    <row r="33" spans="1:3" x14ac:dyDescent="0.4">
      <c r="A33" s="53" t="s">
        <v>327</v>
      </c>
      <c r="B33" s="53" t="s">
        <v>1109</v>
      </c>
      <c r="C33" s="53" t="s">
        <v>1078</v>
      </c>
    </row>
    <row r="34" spans="1:3" x14ac:dyDescent="0.4">
      <c r="A34" s="53" t="s">
        <v>327</v>
      </c>
      <c r="B34" s="53" t="s">
        <v>609</v>
      </c>
      <c r="C34" s="53" t="s">
        <v>1070</v>
      </c>
    </row>
    <row r="35" spans="1:3" x14ac:dyDescent="0.4">
      <c r="A35" s="53" t="s">
        <v>368</v>
      </c>
      <c r="B35" s="53" t="s">
        <v>369</v>
      </c>
      <c r="C35" s="53" t="s">
        <v>1079</v>
      </c>
    </row>
    <row r="36" spans="1:3" x14ac:dyDescent="0.4">
      <c r="A36" s="53" t="s">
        <v>368</v>
      </c>
      <c r="B36" s="53" t="s">
        <v>1110</v>
      </c>
      <c r="C36" s="53" t="s">
        <v>1079</v>
      </c>
    </row>
    <row r="37" spans="1:3" x14ac:dyDescent="0.4">
      <c r="A37" s="53" t="s">
        <v>371</v>
      </c>
      <c r="B37" s="53" t="s">
        <v>627</v>
      </c>
      <c r="C37" s="53" t="s">
        <v>1080</v>
      </c>
    </row>
    <row r="38" spans="1:3" x14ac:dyDescent="0.4">
      <c r="A38" s="53" t="s">
        <v>371</v>
      </c>
      <c r="B38" s="53" t="s">
        <v>630</v>
      </c>
      <c r="C38" s="53" t="s">
        <v>1076</v>
      </c>
    </row>
    <row r="39" spans="1:3" x14ac:dyDescent="0.4">
      <c r="A39" s="51" t="s">
        <v>371</v>
      </c>
      <c r="B39" s="51" t="s">
        <v>631</v>
      </c>
      <c r="C39" s="51" t="s">
        <v>1070</v>
      </c>
    </row>
    <row r="40" spans="1:3" x14ac:dyDescent="0.4">
      <c r="A40" s="53" t="s">
        <v>371</v>
      </c>
      <c r="B40" s="53" t="s">
        <v>1111</v>
      </c>
      <c r="C40" s="53" t="s">
        <v>1087</v>
      </c>
    </row>
    <row r="41" spans="1:3" x14ac:dyDescent="0.4">
      <c r="A41" s="51" t="s">
        <v>371</v>
      </c>
      <c r="B41" s="51" t="s">
        <v>1112</v>
      </c>
      <c r="C41" s="53" t="s">
        <v>1087</v>
      </c>
    </row>
    <row r="42" spans="1:3" x14ac:dyDescent="0.4">
      <c r="A42" s="53" t="s">
        <v>371</v>
      </c>
      <c r="B42" s="53" t="s">
        <v>632</v>
      </c>
      <c r="C42" s="53" t="s">
        <v>1087</v>
      </c>
    </row>
    <row r="43" spans="1:3" x14ac:dyDescent="0.4">
      <c r="A43" s="51" t="s">
        <v>371</v>
      </c>
      <c r="B43" s="51" t="s">
        <v>1113</v>
      </c>
      <c r="C43" s="51" t="s">
        <v>1017</v>
      </c>
    </row>
    <row r="44" spans="1:3" x14ac:dyDescent="0.4">
      <c r="A44" s="51" t="s">
        <v>371</v>
      </c>
      <c r="B44" s="51" t="s">
        <v>1437</v>
      </c>
      <c r="C44" s="51" t="s">
        <v>1017</v>
      </c>
    </row>
    <row r="45" spans="1:3" x14ac:dyDescent="0.4">
      <c r="A45" s="51" t="s">
        <v>309</v>
      </c>
      <c r="B45" s="57" t="s">
        <v>80</v>
      </c>
      <c r="C45" s="53" t="s">
        <v>1075</v>
      </c>
    </row>
    <row r="46" spans="1:3" x14ac:dyDescent="0.4">
      <c r="A46" s="53" t="s">
        <v>309</v>
      </c>
      <c r="B46" s="59" t="s">
        <v>88</v>
      </c>
      <c r="C46" s="53" t="s">
        <v>1087</v>
      </c>
    </row>
    <row r="47" spans="1:3" x14ac:dyDescent="0.4">
      <c r="A47" s="51" t="s">
        <v>309</v>
      </c>
      <c r="B47" s="57" t="s">
        <v>1116</v>
      </c>
      <c r="C47" s="58" t="s">
        <v>1070</v>
      </c>
    </row>
    <row r="48" spans="1:3" x14ac:dyDescent="0.4">
      <c r="A48" s="61" t="s">
        <v>309</v>
      </c>
      <c r="B48" s="62" t="s">
        <v>95</v>
      </c>
      <c r="C48" s="63" t="s">
        <v>1115</v>
      </c>
    </row>
    <row r="49" spans="2:3" x14ac:dyDescent="0.4">
      <c r="C49" s="3"/>
    </row>
    <row r="50" spans="2:3" x14ac:dyDescent="0.4">
      <c r="B50" s="2"/>
      <c r="C50" s="3"/>
    </row>
    <row r="51" spans="2:3" x14ac:dyDescent="0.4">
      <c r="B51" s="2"/>
      <c r="C51" s="3"/>
    </row>
    <row r="52" spans="2:3" x14ac:dyDescent="0.4">
      <c r="B52" s="2"/>
      <c r="C52" s="3"/>
    </row>
    <row r="53" spans="2:3" x14ac:dyDescent="0.4">
      <c r="B53" s="2"/>
      <c r="C53" s="3"/>
    </row>
    <row r="54" spans="2:3" x14ac:dyDescent="0.4">
      <c r="B54" s="2"/>
      <c r="C54" s="3"/>
    </row>
    <row r="55" spans="2:3" x14ac:dyDescent="0.4">
      <c r="B55" s="2"/>
      <c r="C55" s="3"/>
    </row>
    <row r="56" spans="2:3" x14ac:dyDescent="0.4">
      <c r="B56" s="2"/>
      <c r="C56" s="3"/>
    </row>
    <row r="57" spans="2:3" x14ac:dyDescent="0.4">
      <c r="B57" s="2"/>
      <c r="C57" s="3"/>
    </row>
    <row r="58" spans="2:3" x14ac:dyDescent="0.4">
      <c r="B58" s="2"/>
      <c r="C58" s="3"/>
    </row>
  </sheetData>
  <pageMargins left="0.7" right="0.7" top="0.75" bottom="0.75" header="0.3" footer="0.3"/>
  <pageSetup orientation="portrait" horizontalDpi="0" verticalDpi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532AAD-7BE7-874B-9A33-1E6D64EC0803}">
  <sheetPr>
    <tabColor rgb="FFFF0000"/>
  </sheetPr>
  <dimension ref="A1:F30"/>
  <sheetViews>
    <sheetView workbookViewId="0">
      <selection activeCell="A21" sqref="A21"/>
    </sheetView>
  </sheetViews>
  <sheetFormatPr defaultColWidth="11" defaultRowHeight="16" x14ac:dyDescent="0.4"/>
  <cols>
    <col min="1" max="1" width="42" bestFit="1" customWidth="1"/>
    <col min="2" max="2" width="28" customWidth="1"/>
    <col min="3" max="3" width="57.6640625" bestFit="1" customWidth="1"/>
  </cols>
  <sheetData>
    <row r="1" spans="1:6" x14ac:dyDescent="0.4">
      <c r="A1" s="33" t="s">
        <v>1270</v>
      </c>
      <c r="B1" s="33" t="s">
        <v>751</v>
      </c>
    </row>
    <row r="2" spans="1:6" x14ac:dyDescent="0.4">
      <c r="A2" s="10" t="s">
        <v>1253</v>
      </c>
      <c r="B2" s="10" t="s">
        <v>1254</v>
      </c>
    </row>
    <row r="3" spans="1:6" x14ac:dyDescent="0.4">
      <c r="A3" s="10" t="s">
        <v>1255</v>
      </c>
      <c r="B3" s="10" t="s">
        <v>1254</v>
      </c>
    </row>
    <row r="4" spans="1:6" x14ac:dyDescent="0.4">
      <c r="A4" s="10" t="s">
        <v>1256</v>
      </c>
      <c r="B4" s="10" t="s">
        <v>1257</v>
      </c>
    </row>
    <row r="5" spans="1:6" x14ac:dyDescent="0.4">
      <c r="A5" s="10" t="s">
        <v>1258</v>
      </c>
      <c r="B5" s="10" t="s">
        <v>1259</v>
      </c>
    </row>
    <row r="6" spans="1:6" x14ac:dyDescent="0.4">
      <c r="A6" s="10" t="s">
        <v>1260</v>
      </c>
      <c r="B6" s="10" t="s">
        <v>1259</v>
      </c>
    </row>
    <row r="7" spans="1:6" x14ac:dyDescent="0.4">
      <c r="A7" s="10" t="s">
        <v>1261</v>
      </c>
      <c r="B7" s="10" t="s">
        <v>1262</v>
      </c>
    </row>
    <row r="8" spans="1:6" x14ac:dyDescent="0.4">
      <c r="A8" s="10" t="s">
        <v>1263</v>
      </c>
      <c r="B8" s="10" t="s">
        <v>1264</v>
      </c>
    </row>
    <row r="9" spans="1:6" x14ac:dyDescent="0.4">
      <c r="A9" s="10" t="s">
        <v>1265</v>
      </c>
      <c r="B9" s="10" t="s">
        <v>1257</v>
      </c>
    </row>
    <row r="10" spans="1:6" x14ac:dyDescent="0.4">
      <c r="A10" s="10" t="s">
        <v>1266</v>
      </c>
      <c r="B10" s="10" t="s">
        <v>1254</v>
      </c>
    </row>
    <row r="11" spans="1:6" x14ac:dyDescent="0.4">
      <c r="A11" s="10" t="s">
        <v>1267</v>
      </c>
      <c r="B11" s="10" t="s">
        <v>1268</v>
      </c>
    </row>
    <row r="12" spans="1:6" x14ac:dyDescent="0.4">
      <c r="A12" s="10" t="s">
        <v>1269</v>
      </c>
      <c r="B12" s="10" t="s">
        <v>1262</v>
      </c>
    </row>
    <row r="15" spans="1:6" x14ac:dyDescent="0.4">
      <c r="A15" s="35" t="s">
        <v>1284</v>
      </c>
      <c r="B15" s="33" t="s">
        <v>751</v>
      </c>
    </row>
    <row r="16" spans="1:6" x14ac:dyDescent="0.4">
      <c r="A16" s="10" t="s">
        <v>1271</v>
      </c>
      <c r="B16" s="10" t="s">
        <v>1254</v>
      </c>
      <c r="F16" s="34"/>
    </row>
    <row r="17" spans="1:6" x14ac:dyDescent="0.4">
      <c r="A17" s="10" t="s">
        <v>1272</v>
      </c>
      <c r="B17" s="10" t="s">
        <v>1254</v>
      </c>
      <c r="F17" s="34"/>
    </row>
    <row r="18" spans="1:6" x14ac:dyDescent="0.4">
      <c r="A18" s="10" t="s">
        <v>1273</v>
      </c>
      <c r="B18" s="10" t="s">
        <v>1259</v>
      </c>
      <c r="F18" s="34"/>
    </row>
    <row r="19" spans="1:6" x14ac:dyDescent="0.4">
      <c r="A19" s="10" t="s">
        <v>1274</v>
      </c>
      <c r="B19" s="10" t="s">
        <v>1275</v>
      </c>
      <c r="F19" s="34"/>
    </row>
    <row r="20" spans="1:6" x14ac:dyDescent="0.4">
      <c r="A20" s="10" t="s">
        <v>1276</v>
      </c>
      <c r="B20" s="10" t="s">
        <v>1277</v>
      </c>
      <c r="F20" s="34"/>
    </row>
    <row r="21" spans="1:6" x14ac:dyDescent="0.4">
      <c r="A21" s="10" t="s">
        <v>1278</v>
      </c>
      <c r="B21" s="10" t="s">
        <v>1277</v>
      </c>
    </row>
    <row r="22" spans="1:6" x14ac:dyDescent="0.4">
      <c r="A22" s="10" t="s">
        <v>1279</v>
      </c>
      <c r="B22" s="10" t="s">
        <v>1280</v>
      </c>
    </row>
    <row r="23" spans="1:6" x14ac:dyDescent="0.4">
      <c r="A23" s="10" t="s">
        <v>1281</v>
      </c>
      <c r="B23" s="10" t="s">
        <v>1282</v>
      </c>
    </row>
    <row r="25" spans="1:6" x14ac:dyDescent="0.4">
      <c r="A25" s="35" t="s">
        <v>1285</v>
      </c>
      <c r="B25" s="33" t="s">
        <v>751</v>
      </c>
      <c r="C25" t="s">
        <v>1441</v>
      </c>
    </row>
    <row r="26" spans="1:6" x14ac:dyDescent="0.4">
      <c r="A26" s="10" t="s">
        <v>1271</v>
      </c>
      <c r="B26" s="10" t="s">
        <v>1254</v>
      </c>
    </row>
    <row r="27" spans="1:6" x14ac:dyDescent="0.4">
      <c r="A27" s="10" t="s">
        <v>1272</v>
      </c>
      <c r="B27" s="10" t="s">
        <v>1254</v>
      </c>
    </row>
    <row r="28" spans="1:6" x14ac:dyDescent="0.4">
      <c r="A28" s="10" t="s">
        <v>1273</v>
      </c>
      <c r="B28" s="10" t="s">
        <v>1259</v>
      </c>
    </row>
    <row r="29" spans="1:6" x14ac:dyDescent="0.4">
      <c r="A29" s="10" t="s">
        <v>1278</v>
      </c>
      <c r="B29" s="10" t="s">
        <v>1277</v>
      </c>
    </row>
    <row r="30" spans="1:6" x14ac:dyDescent="0.4">
      <c r="A30" s="10" t="s">
        <v>1279</v>
      </c>
      <c r="B30" s="10" t="s">
        <v>1280</v>
      </c>
    </row>
  </sheetData>
  <pageMargins left="0.7" right="0.7" top="0.75" bottom="0.75" header="0.3" footer="0.3"/>
  <pageSetup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Spirits spend</vt:lpstr>
      <vt:lpstr>Spirits spend bru by location</vt:lpstr>
      <vt:lpstr>Cocktails sales</vt:lpstr>
      <vt:lpstr>cocktails</vt:lpstr>
      <vt:lpstr>COCKTAIL</vt:lpstr>
      <vt:lpstr>NA Rec</vt:lpstr>
      <vt:lpstr>Well spirits rec</vt:lpstr>
      <vt:lpstr>Spirits CORE list</vt:lpstr>
      <vt:lpstr>BEER APL</vt:lpstr>
      <vt:lpstr>WINE APL</vt:lpstr>
      <vt:lpstr>SPIRITS REQUEST</vt:lpstr>
      <vt:lpstr>WINE Request OH</vt:lpstr>
      <vt:lpstr>WINE REQUEST IN KY</vt:lpstr>
      <vt:lpstr>BEER REQUEST</vt:lpstr>
      <vt:lpstr>UNIT LIST </vt:lpstr>
      <vt:lpstr>Bru cocktail pmix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tineke hansma</dc:creator>
  <cp:lastModifiedBy>Valerie Ashleman</cp:lastModifiedBy>
  <cp:lastPrinted>2025-08-25T17:20:24Z</cp:lastPrinted>
  <dcterms:created xsi:type="dcterms:W3CDTF">2025-06-24T16:29:47Z</dcterms:created>
  <dcterms:modified xsi:type="dcterms:W3CDTF">2025-10-03T17:27:02Z</dcterms:modified>
</cp:coreProperties>
</file>